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70" windowWidth="28455" windowHeight="11955"/>
  </bookViews>
  <sheets>
    <sheet name="Usage Report" sheetId="1" r:id="rId1"/>
  </sheets>
  <calcPr calcId="124519"/>
</workbook>
</file>

<file path=xl/calcChain.xml><?xml version="1.0" encoding="utf-8"?>
<calcChain xmlns="http://schemas.openxmlformats.org/spreadsheetml/2006/main">
  <c r="Z472" i="1"/>
  <c r="X472"/>
  <c r="W472"/>
  <c r="V472"/>
  <c r="U472"/>
  <c r="T472"/>
  <c r="S472"/>
  <c r="Q472"/>
  <c r="P472"/>
  <c r="O472"/>
  <c r="N472"/>
  <c r="M472"/>
  <c r="L472"/>
  <c r="K472"/>
  <c r="I472"/>
  <c r="H472"/>
  <c r="F472"/>
  <c r="Z460"/>
  <c r="Z461" s="1"/>
  <c r="X460"/>
  <c r="X461" s="1"/>
  <c r="W460"/>
  <c r="W461" s="1"/>
  <c r="V460"/>
  <c r="V461" s="1"/>
  <c r="U460"/>
  <c r="U461" s="1"/>
  <c r="T460"/>
  <c r="T461" s="1"/>
  <c r="S460"/>
  <c r="S461" s="1"/>
  <c r="Q460"/>
  <c r="Q461" s="1"/>
  <c r="P460"/>
  <c r="P461" s="1"/>
  <c r="O460"/>
  <c r="O461" s="1"/>
  <c r="N460"/>
  <c r="N461" s="1"/>
  <c r="M460"/>
  <c r="M461" s="1"/>
  <c r="L460"/>
  <c r="L461" s="1"/>
  <c r="K460"/>
  <c r="K461" s="1"/>
  <c r="I460"/>
  <c r="I461" s="1"/>
  <c r="H460"/>
  <c r="H461" s="1"/>
  <c r="F460"/>
  <c r="F461" s="1"/>
  <c r="Z455"/>
  <c r="Z456" s="1"/>
  <c r="X455"/>
  <c r="X456" s="1"/>
  <c r="W455"/>
  <c r="W456" s="1"/>
  <c r="V455"/>
  <c r="V456" s="1"/>
  <c r="U455"/>
  <c r="U456" s="1"/>
  <c r="T455"/>
  <c r="T456" s="1"/>
  <c r="S455"/>
  <c r="S456" s="1"/>
  <c r="Q455"/>
  <c r="Q456" s="1"/>
  <c r="P455"/>
  <c r="P456" s="1"/>
  <c r="O455"/>
  <c r="O456" s="1"/>
  <c r="N455"/>
  <c r="N456" s="1"/>
  <c r="M455"/>
  <c r="M456" s="1"/>
  <c r="L455"/>
  <c r="L456" s="1"/>
  <c r="K455"/>
  <c r="K456" s="1"/>
  <c r="I455"/>
  <c r="I456" s="1"/>
  <c r="H455"/>
  <c r="H456" s="1"/>
  <c r="F455"/>
  <c r="F456" s="1"/>
  <c r="Z445"/>
  <c r="X445"/>
  <c r="W445"/>
  <c r="V445"/>
  <c r="U445"/>
  <c r="T445"/>
  <c r="S445"/>
  <c r="Q445"/>
  <c r="P445"/>
  <c r="O445"/>
  <c r="N445"/>
  <c r="M445"/>
  <c r="L445"/>
  <c r="K445"/>
  <c r="I445"/>
  <c r="H445"/>
  <c r="F445"/>
  <c r="Z438"/>
  <c r="X438"/>
  <c r="W438"/>
  <c r="W446" s="1"/>
  <c r="V438"/>
  <c r="V446" s="1"/>
  <c r="U438"/>
  <c r="T438"/>
  <c r="S438"/>
  <c r="Q438"/>
  <c r="Q446" s="1"/>
  <c r="P438"/>
  <c r="O438"/>
  <c r="N438"/>
  <c r="N446" s="1"/>
  <c r="M438"/>
  <c r="M446" s="1"/>
  <c r="L438"/>
  <c r="K438"/>
  <c r="I438"/>
  <c r="H438"/>
  <c r="H446" s="1"/>
  <c r="F438"/>
  <c r="Z430"/>
  <c r="X430"/>
  <c r="W430"/>
  <c r="V430"/>
  <c r="U430"/>
  <c r="T430"/>
  <c r="S430"/>
  <c r="Q430"/>
  <c r="P430"/>
  <c r="O430"/>
  <c r="N430"/>
  <c r="M430"/>
  <c r="L430"/>
  <c r="K430"/>
  <c r="I430"/>
  <c r="H430"/>
  <c r="F430"/>
  <c r="Z421"/>
  <c r="X421"/>
  <c r="X431" s="1"/>
  <c r="W421"/>
  <c r="V421"/>
  <c r="U421"/>
  <c r="T421"/>
  <c r="T431" s="1"/>
  <c r="S421"/>
  <c r="Q421"/>
  <c r="P421"/>
  <c r="O421"/>
  <c r="O431" s="1"/>
  <c r="N421"/>
  <c r="M421"/>
  <c r="L421"/>
  <c r="K421"/>
  <c r="K431" s="1"/>
  <c r="I421"/>
  <c r="H421"/>
  <c r="F421"/>
  <c r="Z405"/>
  <c r="X405"/>
  <c r="W405"/>
  <c r="V405"/>
  <c r="U405"/>
  <c r="T405"/>
  <c r="S405"/>
  <c r="Q405"/>
  <c r="P405"/>
  <c r="O405"/>
  <c r="N405"/>
  <c r="M405"/>
  <c r="L405"/>
  <c r="K405"/>
  <c r="I405"/>
  <c r="H405"/>
  <c r="F405"/>
  <c r="Z399"/>
  <c r="X399"/>
  <c r="W399"/>
  <c r="V399"/>
  <c r="V406" s="1"/>
  <c r="U399"/>
  <c r="T399"/>
  <c r="S399"/>
  <c r="Q399"/>
  <c r="Q406" s="1"/>
  <c r="P399"/>
  <c r="O399"/>
  <c r="N399"/>
  <c r="M399"/>
  <c r="M406" s="1"/>
  <c r="L399"/>
  <c r="K399"/>
  <c r="I399"/>
  <c r="H399"/>
  <c r="H406" s="1"/>
  <c r="F399"/>
  <c r="Z358"/>
  <c r="X358"/>
  <c r="W358"/>
  <c r="V358"/>
  <c r="U358"/>
  <c r="T358"/>
  <c r="S358"/>
  <c r="Q358"/>
  <c r="P358"/>
  <c r="O358"/>
  <c r="N358"/>
  <c r="M358"/>
  <c r="L358"/>
  <c r="K358"/>
  <c r="I358"/>
  <c r="H358"/>
  <c r="F358"/>
  <c r="Z355"/>
  <c r="X355"/>
  <c r="W355"/>
  <c r="V355"/>
  <c r="U355"/>
  <c r="T355"/>
  <c r="S355"/>
  <c r="Q355"/>
  <c r="P355"/>
  <c r="O355"/>
  <c r="N355"/>
  <c r="M355"/>
  <c r="L355"/>
  <c r="K355"/>
  <c r="I355"/>
  <c r="H355"/>
  <c r="F355"/>
  <c r="Z352"/>
  <c r="X352"/>
  <c r="W352"/>
  <c r="V352"/>
  <c r="U352"/>
  <c r="T352"/>
  <c r="S352"/>
  <c r="Q352"/>
  <c r="P352"/>
  <c r="O352"/>
  <c r="N352"/>
  <c r="M352"/>
  <c r="L352"/>
  <c r="K352"/>
  <c r="I352"/>
  <c r="H352"/>
  <c r="F352"/>
  <c r="Z344"/>
  <c r="X344"/>
  <c r="W344"/>
  <c r="V344"/>
  <c r="U344"/>
  <c r="T344"/>
  <c r="S344"/>
  <c r="Q344"/>
  <c r="P344"/>
  <c r="O344"/>
  <c r="N344"/>
  <c r="M344"/>
  <c r="L344"/>
  <c r="K344"/>
  <c r="I344"/>
  <c r="H344"/>
  <c r="F344"/>
  <c r="Z326"/>
  <c r="X326"/>
  <c r="W326"/>
  <c r="V326"/>
  <c r="U326"/>
  <c r="T326"/>
  <c r="S326"/>
  <c r="Q326"/>
  <c r="P326"/>
  <c r="O326"/>
  <c r="N326"/>
  <c r="M326"/>
  <c r="L326"/>
  <c r="K326"/>
  <c r="I326"/>
  <c r="H326"/>
  <c r="F326"/>
  <c r="Z323"/>
  <c r="X323"/>
  <c r="W323"/>
  <c r="V323"/>
  <c r="U323"/>
  <c r="T323"/>
  <c r="S323"/>
  <c r="Q323"/>
  <c r="P323"/>
  <c r="O323"/>
  <c r="N323"/>
  <c r="M323"/>
  <c r="L323"/>
  <c r="K323"/>
  <c r="I323"/>
  <c r="H323"/>
  <c r="F323"/>
  <c r="Z314"/>
  <c r="X314"/>
  <c r="W314"/>
  <c r="V314"/>
  <c r="U314"/>
  <c r="T314"/>
  <c r="S314"/>
  <c r="Q314"/>
  <c r="P314"/>
  <c r="O314"/>
  <c r="N314"/>
  <c r="M314"/>
  <c r="L314"/>
  <c r="K314"/>
  <c r="I314"/>
  <c r="H314"/>
  <c r="F314"/>
  <c r="Z306"/>
  <c r="X306"/>
  <c r="W306"/>
  <c r="V306"/>
  <c r="U306"/>
  <c r="T306"/>
  <c r="S306"/>
  <c r="Q306"/>
  <c r="P306"/>
  <c r="O306"/>
  <c r="N306"/>
  <c r="M306"/>
  <c r="L306"/>
  <c r="K306"/>
  <c r="I306"/>
  <c r="H306"/>
  <c r="F306"/>
  <c r="Z270"/>
  <c r="X270"/>
  <c r="W270"/>
  <c r="V270"/>
  <c r="U270"/>
  <c r="T270"/>
  <c r="S270"/>
  <c r="Q270"/>
  <c r="P270"/>
  <c r="O270"/>
  <c r="N270"/>
  <c r="M270"/>
  <c r="L270"/>
  <c r="K270"/>
  <c r="I270"/>
  <c r="H270"/>
  <c r="F270"/>
  <c r="Z200"/>
  <c r="X200"/>
  <c r="W200"/>
  <c r="V200"/>
  <c r="U200"/>
  <c r="T200"/>
  <c r="S200"/>
  <c r="Q200"/>
  <c r="P200"/>
  <c r="O200"/>
  <c r="N200"/>
  <c r="M200"/>
  <c r="L200"/>
  <c r="K200"/>
  <c r="I200"/>
  <c r="H200"/>
  <c r="F200"/>
  <c r="Z112"/>
  <c r="X112"/>
  <c r="W112"/>
  <c r="V112"/>
  <c r="U112"/>
  <c r="T112"/>
  <c r="S112"/>
  <c r="Q112"/>
  <c r="P112"/>
  <c r="O112"/>
  <c r="N112"/>
  <c r="M112"/>
  <c r="L112"/>
  <c r="K112"/>
  <c r="I112"/>
  <c r="H112"/>
  <c r="F112"/>
  <c r="Z96"/>
  <c r="X96"/>
  <c r="W96"/>
  <c r="V96"/>
  <c r="U96"/>
  <c r="T96"/>
  <c r="S96"/>
  <c r="Q96"/>
  <c r="P96"/>
  <c r="O96"/>
  <c r="N96"/>
  <c r="M96"/>
  <c r="L96"/>
  <c r="K96"/>
  <c r="I96"/>
  <c r="H96"/>
  <c r="F96"/>
  <c r="Z72"/>
  <c r="X72"/>
  <c r="W72"/>
  <c r="V72"/>
  <c r="U72"/>
  <c r="T72"/>
  <c r="S72"/>
  <c r="Q72"/>
  <c r="P72"/>
  <c r="O72"/>
  <c r="N72"/>
  <c r="M72"/>
  <c r="L72"/>
  <c r="K72"/>
  <c r="I72"/>
  <c r="H72"/>
  <c r="F72"/>
  <c r="Z65"/>
  <c r="X65"/>
  <c r="W65"/>
  <c r="V65"/>
  <c r="U65"/>
  <c r="T65"/>
  <c r="S65"/>
  <c r="Q65"/>
  <c r="P65"/>
  <c r="O65"/>
  <c r="N65"/>
  <c r="M65"/>
  <c r="L65"/>
  <c r="K65"/>
  <c r="I65"/>
  <c r="H65"/>
  <c r="F65"/>
  <c r="Z32"/>
  <c r="X32"/>
  <c r="W32"/>
  <c r="V32"/>
  <c r="U32"/>
  <c r="T32"/>
  <c r="S32"/>
  <c r="Q32"/>
  <c r="P32"/>
  <c r="O32"/>
  <c r="N32"/>
  <c r="M32"/>
  <c r="L32"/>
  <c r="K32"/>
  <c r="I32"/>
  <c r="H32"/>
  <c r="F32"/>
  <c r="Z21"/>
  <c r="X21"/>
  <c r="W21"/>
  <c r="V21"/>
  <c r="U21"/>
  <c r="T21"/>
  <c r="S21"/>
  <c r="Q21"/>
  <c r="P21"/>
  <c r="O21"/>
  <c r="N21"/>
  <c r="M21"/>
  <c r="L21"/>
  <c r="K21"/>
  <c r="I21"/>
  <c r="H21"/>
  <c r="F21"/>
  <c r="F345" l="1"/>
  <c r="F473" s="1"/>
  <c r="L345"/>
  <c r="U345"/>
  <c r="K359"/>
  <c r="X359"/>
  <c r="S431"/>
  <c r="P345"/>
  <c r="Z345"/>
  <c r="O359"/>
  <c r="T359"/>
  <c r="I431"/>
  <c r="W431"/>
  <c r="F359"/>
  <c r="L359"/>
  <c r="P359"/>
  <c r="U359"/>
  <c r="Z359"/>
  <c r="O446"/>
  <c r="X446"/>
  <c r="K446"/>
  <c r="T446"/>
  <c r="I406"/>
  <c r="N406"/>
  <c r="S406"/>
  <c r="W406"/>
  <c r="F431"/>
  <c r="L431"/>
  <c r="P431"/>
  <c r="U431"/>
  <c r="Z431"/>
  <c r="I446"/>
  <c r="S446"/>
  <c r="N431"/>
  <c r="T345"/>
  <c r="I359"/>
  <c r="N359"/>
  <c r="S359"/>
  <c r="W359"/>
  <c r="F406"/>
  <c r="L406"/>
  <c r="P406"/>
  <c r="P473" s="1"/>
  <c r="U406"/>
  <c r="Z406"/>
  <c r="F446"/>
  <c r="L446"/>
  <c r="P446"/>
  <c r="U446"/>
  <c r="Z446"/>
  <c r="O345"/>
  <c r="I345"/>
  <c r="I473" s="1"/>
  <c r="N345"/>
  <c r="S345"/>
  <c r="W345"/>
  <c r="H359"/>
  <c r="M359"/>
  <c r="Q359"/>
  <c r="V359"/>
  <c r="K406"/>
  <c r="O406"/>
  <c r="T406"/>
  <c r="X406"/>
  <c r="H431"/>
  <c r="M431"/>
  <c r="Q431"/>
  <c r="V431"/>
  <c r="K345"/>
  <c r="K473" s="1"/>
  <c r="X345"/>
  <c r="H345"/>
  <c r="M345"/>
  <c r="Q345"/>
  <c r="V345"/>
  <c r="N473"/>
  <c r="S473" l="1"/>
  <c r="Z473"/>
  <c r="L473"/>
  <c r="Q473"/>
  <c r="U473"/>
  <c r="W473"/>
  <c r="T473"/>
  <c r="V473"/>
  <c r="X473"/>
  <c r="H473"/>
  <c r="M473"/>
  <c r="O473"/>
</calcChain>
</file>

<file path=xl/sharedStrings.xml><?xml version="1.0" encoding="utf-8"?>
<sst xmlns="http://schemas.openxmlformats.org/spreadsheetml/2006/main" count="695" uniqueCount="582">
  <si>
    <t>April 24 2025, 11:29 am</t>
  </si>
  <si>
    <t>Usage Report</t>
  </si>
  <si>
    <t>Starting Inventory</t>
  </si>
  <si>
    <t>March 15 2025, 11:32 pm</t>
  </si>
  <si>
    <t>Ending Inventory</t>
  </si>
  <si>
    <t>March 29 2025, 6:51 am</t>
  </si>
  <si>
    <t>Report Locations</t>
  </si>
  <si>
    <t>All Locations</t>
  </si>
  <si>
    <t>Item</t>
  </si>
  <si>
    <t>Supplier</t>
  </si>
  <si>
    <t>Price</t>
  </si>
  <si>
    <t>Size</t>
  </si>
  <si>
    <t>Item Code</t>
  </si>
  <si>
    <t>Start</t>
  </si>
  <si>
    <t>Start Price</t>
  </si>
  <si>
    <t>Start Value</t>
  </si>
  <si>
    <t>Received</t>
  </si>
  <si>
    <t>Received Price</t>
  </si>
  <si>
    <t>Received Cost</t>
  </si>
  <si>
    <t>Transfer</t>
  </si>
  <si>
    <t>Transfer Cost</t>
  </si>
  <si>
    <t>Banquets</t>
  </si>
  <si>
    <t>Waste</t>
  </si>
  <si>
    <t>Empties</t>
  </si>
  <si>
    <t>End</t>
  </si>
  <si>
    <t>End Price</t>
  </si>
  <si>
    <t>End Value</t>
  </si>
  <si>
    <t>Used</t>
  </si>
  <si>
    <t>Oz</t>
  </si>
  <si>
    <t>Liters</t>
  </si>
  <si>
    <t>Servings</t>
  </si>
  <si>
    <t>Retail Value</t>
  </si>
  <si>
    <t>Used Price</t>
  </si>
  <si>
    <t>Cost</t>
  </si>
  <si>
    <t xml:space="preserve">0 Liquor </t>
  </si>
  <si>
    <t xml:space="preserve">Congac/Brandy </t>
  </si>
  <si>
    <t>Courvoisier VSOP 1,000ml</t>
  </si>
  <si>
    <t>080686962038</t>
  </si>
  <si>
    <t>D'usse Cognac 750ml</t>
  </si>
  <si>
    <t>080480002923</t>
  </si>
  <si>
    <t>Hennessey Black 750ml</t>
  </si>
  <si>
    <t>Hennessey VS 1,000ml</t>
  </si>
  <si>
    <t>Hennessey VSOP 750ml</t>
  </si>
  <si>
    <t>088110151058</t>
  </si>
  <si>
    <t>Remy Martin Louis XIII 750ml</t>
  </si>
  <si>
    <t>Remy Martin VSOP 1,000ml</t>
  </si>
  <si>
    <t>087236001186</t>
  </si>
  <si>
    <t>Remy Martin VSOP 7 750ml</t>
  </si>
  <si>
    <t xml:space="preserve">Total Congac/Brandy </t>
  </si>
  <si>
    <t>Gin</t>
  </si>
  <si>
    <t>Bombay Sapphire 1L</t>
  </si>
  <si>
    <t>Breakthru</t>
  </si>
  <si>
    <t>Fords Gin 1,000ml</t>
  </si>
  <si>
    <t>Hendricks Gin 1L</t>
  </si>
  <si>
    <t>Mcqueen And The Violet Fog 750ml</t>
  </si>
  <si>
    <t>Mr Boston Gin 1L</t>
  </si>
  <si>
    <t>Nolet Dry Gin 750ml</t>
  </si>
  <si>
    <t>Seagram's Extra Dry 1L</t>
  </si>
  <si>
    <t>Tanqueray Dry  1L</t>
  </si>
  <si>
    <t>The Botanist  1,000ml</t>
  </si>
  <si>
    <t>Total Gin</t>
  </si>
  <si>
    <t>Liqueurs Apertif/Cordials</t>
  </si>
  <si>
    <t>Aperol 1000 1,000ml</t>
  </si>
  <si>
    <t>Baileys Irish Cream 1,000ml</t>
  </si>
  <si>
    <t>086767210043</t>
  </si>
  <si>
    <t>Bitter Truth Elderflower 750ml</t>
  </si>
  <si>
    <t>Campari Aperitivo 1L</t>
  </si>
  <si>
    <t>Southern</t>
  </si>
  <si>
    <t>Chambord 750ml</t>
  </si>
  <si>
    <t>083300034531</t>
  </si>
  <si>
    <t>Coffee Mr Black 750ml</t>
  </si>
  <si>
    <t>Cointreau 1,000ml</t>
  </si>
  <si>
    <t>087236565008</t>
  </si>
  <si>
    <t>DiSaronno Amaretto 1,000ml</t>
  </si>
  <si>
    <t>050037014235</t>
  </si>
  <si>
    <t>Domaine De Canton  1,000ml</t>
  </si>
  <si>
    <t>Frangelico  1,000ml</t>
  </si>
  <si>
    <t>Goldschlager 1,000ml</t>
  </si>
  <si>
    <t>086767500045</t>
  </si>
  <si>
    <t>Gran Marnier Raspberry Peach 750ml</t>
  </si>
  <si>
    <t>Grand Marnier 1,000ml</t>
  </si>
  <si>
    <t>088110931025</t>
  </si>
  <si>
    <t>HQ Hpnotiq 1,000ml</t>
  </si>
  <si>
    <t>Hum Botanical 750ml</t>
  </si>
  <si>
    <t>Intense Ginger 750ml</t>
  </si>
  <si>
    <t>Jagermeister 1,000ml</t>
  </si>
  <si>
    <t>083089660150</t>
  </si>
  <si>
    <t>Jagermeister Cold Brew  1L</t>
  </si>
  <si>
    <t>Kahlua 1,000ml</t>
  </si>
  <si>
    <t>089540122700</t>
  </si>
  <si>
    <t>La Pinta Pomegranate 750ml</t>
  </si>
  <si>
    <t>Licor 43  1,000ml</t>
  </si>
  <si>
    <t>Nixta Elote 750L</t>
  </si>
  <si>
    <t>Patron Citronge 1,000ml</t>
  </si>
  <si>
    <t>Patron Citronge Pineapple 1,000ml</t>
  </si>
  <si>
    <t>Ramazzotti Sambuca 750ml</t>
  </si>
  <si>
    <t>Romana Sambuca White 750ml</t>
  </si>
  <si>
    <t>086767220066</t>
  </si>
  <si>
    <t>Rumpleminze 1,000ml</t>
  </si>
  <si>
    <t>086767520043</t>
  </si>
  <si>
    <t>Skrewball 1,000ml</t>
  </si>
  <si>
    <t>Solerno Blood Orange 750ml</t>
  </si>
  <si>
    <t>St Germain Liqueur 750ml</t>
  </si>
  <si>
    <t>Tuaca  1L</t>
  </si>
  <si>
    <t>Total Liqueurs Apertif/Cordials</t>
  </si>
  <si>
    <t>Liqueurs Vermouth</t>
  </si>
  <si>
    <t>Martini &amp; Rossi Bitter  750ml</t>
  </si>
  <si>
    <t>Martini &amp; Rossi Rosso 1,000L</t>
  </si>
  <si>
    <t>Martini &amp; Rossi Vermouth X-Dry 1,000L</t>
  </si>
  <si>
    <t>Tribuno Dry Vermouth 1,000ml</t>
  </si>
  <si>
    <t>083120957058</t>
  </si>
  <si>
    <t>Tribuno Sweet Vermouth 1,000ml</t>
  </si>
  <si>
    <t>083120957256</t>
  </si>
  <si>
    <t>Total Liqueurs Vermouth</t>
  </si>
  <si>
    <t>Liqueurs Well</t>
  </si>
  <si>
    <t>Amaretto Dekuyper  1,000ml</t>
  </si>
  <si>
    <t>080686310013</t>
  </si>
  <si>
    <t>Banana Dekuyper  1,000ml</t>
  </si>
  <si>
    <t>080686333012</t>
  </si>
  <si>
    <t>Blackberry Brandy Dekuyper 1,000ml</t>
  </si>
  <si>
    <t>080686315018</t>
  </si>
  <si>
    <t>Blue Curacao Dekuyper 1,000ml</t>
  </si>
  <si>
    <t>080686316015</t>
  </si>
  <si>
    <t>Buttershots Dekuyper  1,000ml</t>
  </si>
  <si>
    <t>080686319207</t>
  </si>
  <si>
    <t>Cacao Dark Mr Boston 1,000ml</t>
  </si>
  <si>
    <t>Creme de Cacao White Dekuyper 1,000ml</t>
  </si>
  <si>
    <t>080686321019</t>
  </si>
  <si>
    <t>Island Pucker Dekuyper 1,000ml</t>
  </si>
  <si>
    <t>080686340201</t>
  </si>
  <si>
    <t>Long Island Barton 1,000ml</t>
  </si>
  <si>
    <t>RNDC</t>
  </si>
  <si>
    <t>080660640037</t>
  </si>
  <si>
    <t>Long Island Gaetano  1,000ml</t>
  </si>
  <si>
    <t>Marie Brizard Banana 750ml</t>
  </si>
  <si>
    <t>Melon Dekuyper  1,000ml</t>
  </si>
  <si>
    <t>080686345206</t>
  </si>
  <si>
    <t>Peachtree Dekuyper 1,000ml</t>
  </si>
  <si>
    <t>080686365204</t>
  </si>
  <si>
    <t>Peppermint Dekuyper 1L</t>
  </si>
  <si>
    <t>Rancho De Gloria Horchata 750ml</t>
  </si>
  <si>
    <t>Razzmatazz Dekuyper 1,000ml</t>
  </si>
  <si>
    <t>080686356202</t>
  </si>
  <si>
    <t>Razzmatazz Dekuyper 7 750ml</t>
  </si>
  <si>
    <t>Sour Apple Dekuyper 1,000ml</t>
  </si>
  <si>
    <t>080686395201</t>
  </si>
  <si>
    <t>Strawberry Pucker Dekuyper 1,000ml</t>
  </si>
  <si>
    <t>080686184201</t>
  </si>
  <si>
    <t>Triple Sec Dekuyper 1,000ml</t>
  </si>
  <si>
    <t>080686381204</t>
  </si>
  <si>
    <t>Union Rosies Irish Cream 750ml</t>
  </si>
  <si>
    <t>Watermelon Dekuyper 1,000ml</t>
  </si>
  <si>
    <t>080686396208</t>
  </si>
  <si>
    <t>Total Liqueurs Well</t>
  </si>
  <si>
    <t>Rum</t>
  </si>
  <si>
    <t>Bacardi 10 750ml</t>
  </si>
  <si>
    <t>Bacardi Banana  1L</t>
  </si>
  <si>
    <t>Bacardi Light  1L</t>
  </si>
  <si>
    <t>Bacardi Lime 750ml</t>
  </si>
  <si>
    <t>Bacardi Limon 1L</t>
  </si>
  <si>
    <t>Bacardi Mango Chili 1L</t>
  </si>
  <si>
    <t>Captain Morgan Spiced 1,000ml</t>
  </si>
  <si>
    <t>087000002708</t>
  </si>
  <si>
    <t>Cruzan 151 1,000ml</t>
  </si>
  <si>
    <t>Cruzan Coconut 1L</t>
  </si>
  <si>
    <t>Cruzan Light Rum 1L</t>
  </si>
  <si>
    <t>Diplomatico Reserva Exclusiva  750ml</t>
  </si>
  <si>
    <t>Malibu 1,000ml</t>
  </si>
  <si>
    <t>089540448978</t>
  </si>
  <si>
    <t>Myers’s Rum 1L</t>
  </si>
  <si>
    <t>Rum Chata 1,000ml</t>
  </si>
  <si>
    <t>Total Rum</t>
  </si>
  <si>
    <t>Tequila</t>
  </si>
  <si>
    <t>1800 Anejo Reserva 750ml</t>
  </si>
  <si>
    <t>1800 Cristalino Añejo 750ml</t>
  </si>
  <si>
    <t>1800 Reposado 1,000ml</t>
  </si>
  <si>
    <t>1800 Silver 1,000ml</t>
  </si>
  <si>
    <t>1800 Silver 750 750ml</t>
  </si>
  <si>
    <t>400 Conejos 750ml</t>
  </si>
  <si>
    <t>Avion Repo 1L</t>
  </si>
  <si>
    <t>Avion Reserva 44 750ml</t>
  </si>
  <si>
    <t>Azunia Anejo 1L</t>
  </si>
  <si>
    <t>Casa Dragones Sipping Tequila 750ml</t>
  </si>
  <si>
    <t>Casamigos Anejo 1,000ml</t>
  </si>
  <si>
    <t>Casamigos Anejo 7 750ml</t>
  </si>
  <si>
    <t>Casamigos Blanco 1,000ml</t>
  </si>
  <si>
    <t>083089450102</t>
  </si>
  <si>
    <t>Casamigos Blanco Mag 1.75L</t>
  </si>
  <si>
    <t>Casamigos Cristalino 1L</t>
  </si>
  <si>
    <t>Casamigos Repo  1,000ml</t>
  </si>
  <si>
    <t>Casamigos Repo Mag 1,750ml</t>
  </si>
  <si>
    <t>Cazadores Blanco 1,000ml</t>
  </si>
  <si>
    <t>Celosa Rose 750ml</t>
  </si>
  <si>
    <t>Centenario Reposado 750ml</t>
  </si>
  <si>
    <t>Cincoro Anejo 750ml</t>
  </si>
  <si>
    <t>Cincoro Anejo Mag 1.75L</t>
  </si>
  <si>
    <t>Cincoro Blanco Mag 1.75L</t>
  </si>
  <si>
    <t>Cincoro Reposado 750ml</t>
  </si>
  <si>
    <t>Clase Azul Dia De Las Muertos 1,000ml</t>
  </si>
  <si>
    <t>Clase Azul Gold 750ml</t>
  </si>
  <si>
    <t>Clase Azul Plata 750ml</t>
  </si>
  <si>
    <t>081240049547</t>
  </si>
  <si>
    <t>Clase Azul Repo Mag 1.75L</t>
  </si>
  <si>
    <t>Clase Azul Reposado 750ml</t>
  </si>
  <si>
    <t>081240049516</t>
  </si>
  <si>
    <t>Clase Azul Ultra Anejo 750ml</t>
  </si>
  <si>
    <t>Codigo Repo 1L</t>
  </si>
  <si>
    <t>Codigo Rosa 1L</t>
  </si>
  <si>
    <t>Deleon Anejo  750ml</t>
  </si>
  <si>
    <t>Deleon Blanco 750ml</t>
  </si>
  <si>
    <t>Don Julio 1942 Mag 1.75L</t>
  </si>
  <si>
    <t>Don Julio 70th Ann 750ml</t>
  </si>
  <si>
    <t>Don Julio Anejo 750ml</t>
  </si>
  <si>
    <t>Don Julio Anejo 1942 750ml</t>
  </si>
  <si>
    <t>Don Julio Blanco 1L</t>
  </si>
  <si>
    <t>Don Julio Blanco 7 750ml</t>
  </si>
  <si>
    <t>Don Julio Primavera  750ml</t>
  </si>
  <si>
    <t>Don Julio Reposado 750ml</t>
  </si>
  <si>
    <t>El Cristiano Extra Anejo 750ml</t>
  </si>
  <si>
    <t>El Cristiano Extra Repo 750ml</t>
  </si>
  <si>
    <t>El Jolgoriousa Barril 750ml</t>
  </si>
  <si>
    <t>El Tesoro Paradiso Anejo 750ml</t>
  </si>
  <si>
    <t>El Tesoro Platinum 750ml</t>
  </si>
  <si>
    <t>El Tesoro Reposado 750ml</t>
  </si>
  <si>
    <t>Flecha Azul Anejo 750ml</t>
  </si>
  <si>
    <t>Flecha Azul Blanco 750ml</t>
  </si>
  <si>
    <t>Flecha Azul Repo 750ml</t>
  </si>
  <si>
    <t>Gran Centenario Anejo 750ml</t>
  </si>
  <si>
    <t>Gran Centenario Plata 750ml</t>
  </si>
  <si>
    <t>Gran Coramino Añejo 750ml</t>
  </si>
  <si>
    <t>Gran Patron Platinum 750ml</t>
  </si>
  <si>
    <t>Herradura Ultra Anejo 750ml</t>
  </si>
  <si>
    <t>Komos Anejo 750ml</t>
  </si>
  <si>
    <t>Komos Anejo Mag 1.75L</t>
  </si>
  <si>
    <t>Komos Repo Rosa 750ml</t>
  </si>
  <si>
    <t>Lobos 1707 Joven 1L</t>
  </si>
  <si>
    <t>Los Magos Sotol 750ml</t>
  </si>
  <si>
    <t>Los Sundays Coconut 750ml</t>
  </si>
  <si>
    <t>Mango Shotta 1L</t>
  </si>
  <si>
    <t>Patron Anejo 750ml</t>
  </si>
  <si>
    <t>Patron Anejo Sherry Cask 750ml</t>
  </si>
  <si>
    <t>Patron Cristalino 750ml</t>
  </si>
  <si>
    <t>Patron El Alto 750ml</t>
  </si>
  <si>
    <t>Patron El Cielo 750ml</t>
  </si>
  <si>
    <t>Patron Extra Anejo  750ml</t>
  </si>
  <si>
    <t>Patron Reposado 750ml</t>
  </si>
  <si>
    <t>Patron Silver 750ml</t>
  </si>
  <si>
    <t>Sauza Hornitos Anejo Tequila 1,000L</t>
  </si>
  <si>
    <t>Sauza Hornitos Plata 1L</t>
  </si>
  <si>
    <t>Sauza Hornitos Reposado 1L</t>
  </si>
  <si>
    <t>Sauza Silver 1L</t>
  </si>
  <si>
    <t>Sotol Por Siempre Blanco 750ml</t>
  </si>
  <si>
    <t>Tanteo Jalapeno  750ml</t>
  </si>
  <si>
    <t>Teremana Anejo 1L</t>
  </si>
  <si>
    <t>Teremana Blanco 1L</t>
  </si>
  <si>
    <t>Teremana Reposado 1L</t>
  </si>
  <si>
    <t>Tres Generaciones Plata 750ml</t>
  </si>
  <si>
    <t>Tres Generations Anejo 750ml</t>
  </si>
  <si>
    <t>Tres Generations Reposado 750ml</t>
  </si>
  <si>
    <t>Vida Mezcal 750ml</t>
  </si>
  <si>
    <t>Volcan Blanco 750ml</t>
  </si>
  <si>
    <t>Volcan Extra Anejo  750ml</t>
  </si>
  <si>
    <t>Total Tequila</t>
  </si>
  <si>
    <t>Vodka</t>
  </si>
  <si>
    <t>Absolut 1,000ml</t>
  </si>
  <si>
    <t>Absolut Apple 1L</t>
  </si>
  <si>
    <t>Absolut Elyx  1,000ml</t>
  </si>
  <si>
    <t>Absolut Grapefruit 1,000ml</t>
  </si>
  <si>
    <t>Absolut Pears 1,000ml</t>
  </si>
  <si>
    <t>Beluga Gold Line 750ml</t>
  </si>
  <si>
    <t>Belvedere 1,000ml</t>
  </si>
  <si>
    <t>087116069817</t>
  </si>
  <si>
    <t>Belvedere 10 750ml</t>
  </si>
  <si>
    <t>Belvedere Mag 1.75L</t>
  </si>
  <si>
    <t>Belvedere Wild Berry 1,000ml</t>
  </si>
  <si>
    <t>Belvedere Wild Berry 750ml</t>
  </si>
  <si>
    <t>Ciroc  1,000ml</t>
  </si>
  <si>
    <t>088076161870</t>
  </si>
  <si>
    <t>Ciroc Apple 1,000ml</t>
  </si>
  <si>
    <t>088076180468</t>
  </si>
  <si>
    <t>Ciroc Coconut 1,000ml</t>
  </si>
  <si>
    <t>088076174962</t>
  </si>
  <si>
    <t>Ciroc Mango 1,000ml</t>
  </si>
  <si>
    <t>088076180888</t>
  </si>
  <si>
    <t>Ciroc Passion 7 750ml</t>
  </si>
  <si>
    <t>Ciroc Peach 1,000ml</t>
  </si>
  <si>
    <t>088076177413</t>
  </si>
  <si>
    <t>Ciroc Pineapple 1,000ml</t>
  </si>
  <si>
    <t>088076179097</t>
  </si>
  <si>
    <t>Ciroc Red Berry 1,000ml</t>
  </si>
  <si>
    <t>088076175068</t>
  </si>
  <si>
    <t>Ciroc Summer Watermelon 1,000ml</t>
  </si>
  <si>
    <t>Deep Eddy Cranberry 1,000ml</t>
  </si>
  <si>
    <t>Deep Eddy Lemon 1,000ml</t>
  </si>
  <si>
    <t>Deep Eddy Lime 1L</t>
  </si>
  <si>
    <t>Deep Eddy Orange 1,000ml</t>
  </si>
  <si>
    <t>Deep Eddy Peach 1,000ml</t>
  </si>
  <si>
    <t>Deep Eddy Ruby Red 1,000ml</t>
  </si>
  <si>
    <t>Deep Eddy Sweet Tea 1,000ml</t>
  </si>
  <si>
    <t>Deep Eddy Vodka 1,000ml</t>
  </si>
  <si>
    <t>Effen  1,000ml</t>
  </si>
  <si>
    <t>Effen Black Cherry 1,000ml</t>
  </si>
  <si>
    <t>Effen Cucumber 1,000ml</t>
  </si>
  <si>
    <t>Grey Goose 1,000ml</t>
  </si>
  <si>
    <t>080480280017</t>
  </si>
  <si>
    <t>Grey Goose Cherry Noir 1,000ml</t>
  </si>
  <si>
    <t>080480002824</t>
  </si>
  <si>
    <t>Grey Goose Citron 1,000ml</t>
  </si>
  <si>
    <t>080480282035</t>
  </si>
  <si>
    <t>Grey Goose La Poire 1,000ml</t>
  </si>
  <si>
    <t>080480283322</t>
  </si>
  <si>
    <t>Grey Goose Mag 1,750ml</t>
  </si>
  <si>
    <t>Grey Goose Melon 1,000ml</t>
  </si>
  <si>
    <t>080480004880</t>
  </si>
  <si>
    <t>Grey Goose Orange 1,000ml</t>
  </si>
  <si>
    <t>080480281021</t>
  </si>
  <si>
    <t>Grey Goose Peach 1L</t>
  </si>
  <si>
    <t>Haku Vodka 750ml</t>
  </si>
  <si>
    <t>Ketel One 1,000ml</t>
  </si>
  <si>
    <t>085156610419</t>
  </si>
  <si>
    <t>Ketel One Mag 1.75L</t>
  </si>
  <si>
    <t>Ketel One Oranje 1,000ml</t>
  </si>
  <si>
    <t>085156410002</t>
  </si>
  <si>
    <t>Leyenda Del Milagro Silver 1L</t>
  </si>
  <si>
    <t>New Amsterdam Pink Whitney  1L</t>
  </si>
  <si>
    <t>Pinnacle Blueberry  1,000ml</t>
  </si>
  <si>
    <t>Pinnacle Cherry 1,000ml</t>
  </si>
  <si>
    <t>Pinnacle Cherry 7  750ml</t>
  </si>
  <si>
    <t>Pinnacle Citrus 1,000ml</t>
  </si>
  <si>
    <t>Pinnacle Grape 1,000ml</t>
  </si>
  <si>
    <t>080686926375</t>
  </si>
  <si>
    <t>Pinnacle Raspberry 1,000ml</t>
  </si>
  <si>
    <t>Pinnacle Raspberry 750ml</t>
  </si>
  <si>
    <t>Pinnacle Vodka 1L</t>
  </si>
  <si>
    <t>Pinnacle Whipped 750ml</t>
  </si>
  <si>
    <t>Skyy Infusion Cherry 1,000ml</t>
  </si>
  <si>
    <t>Smirnoff Tamarind  750ml</t>
  </si>
  <si>
    <t>Stoli Elit 1,000ml</t>
  </si>
  <si>
    <t>Stoli Elit mag 1.75ml</t>
  </si>
  <si>
    <t>Stoli Vanilla 1,000ml</t>
  </si>
  <si>
    <t>Tito's Handmade Vodka 1,000ml</t>
  </si>
  <si>
    <t>Titos Handmade Mag 1.75L</t>
  </si>
  <si>
    <t>White Claw Black Cherry 1L</t>
  </si>
  <si>
    <t>White Claw Black Cherry 7 750ml</t>
  </si>
  <si>
    <t>White Claw Mango 1L</t>
  </si>
  <si>
    <t>White Claw Mango 7 750ml</t>
  </si>
  <si>
    <t>White Claw Pineapple 1L</t>
  </si>
  <si>
    <t>White Claw Pineapple 7 750ml</t>
  </si>
  <si>
    <t>White Claw Vodka 750ml</t>
  </si>
  <si>
    <t>Total Vodka</t>
  </si>
  <si>
    <t>Whiskey Bourbon</t>
  </si>
  <si>
    <t>Basil Hayden  1L</t>
  </si>
  <si>
    <t>Basil Haydens Kentucky Brbn 8Yr 750ml</t>
  </si>
  <si>
    <t>Buffalo Trace 1,000ml</t>
  </si>
  <si>
    <t>Bulleit Bourbon 1L</t>
  </si>
  <si>
    <t>Bulleit Rye 1L</t>
  </si>
  <si>
    <t>Elijah Craig Straight Brbn 12Yr 750ml</t>
  </si>
  <si>
    <t>Fireball 1L</t>
  </si>
  <si>
    <t>Gentleman Jack 1L</t>
  </si>
  <si>
    <t>High West American Prairie  750ml</t>
  </si>
  <si>
    <t>Jack Daniel Apple 1L</t>
  </si>
  <si>
    <t>Jack Daniels 1L</t>
  </si>
  <si>
    <t>082184090442</t>
  </si>
  <si>
    <t>Jack Daniels Bonded  1L</t>
  </si>
  <si>
    <t>Jack Daniels Bonded Rye 1L</t>
  </si>
  <si>
    <t>Jack Daniels Fire 1L</t>
  </si>
  <si>
    <t>082184001165</t>
  </si>
  <si>
    <t>Jack Daniels Honey 1L</t>
  </si>
  <si>
    <t>082184000328</t>
  </si>
  <si>
    <t>Jack Daniels Single Barrel 1L</t>
  </si>
  <si>
    <t>082184148341</t>
  </si>
  <si>
    <t>Jefferson Very Small Batch 750ml</t>
  </si>
  <si>
    <t>Jeffersons Reserve Very Small Batch 750ml</t>
  </si>
  <si>
    <t>Jim Beam 1L</t>
  </si>
  <si>
    <t>080686001201</t>
  </si>
  <si>
    <t>Jim Beam 8 Star Kntcky Whiskey 1L</t>
  </si>
  <si>
    <t>Jim Beam Black  1L</t>
  </si>
  <si>
    <t>080686034209</t>
  </si>
  <si>
    <t>Knob Creek 9yr 1L</t>
  </si>
  <si>
    <t>Knob Creek 9yr 7 750ml</t>
  </si>
  <si>
    <t>Knob Creek Rye 7 750ml</t>
  </si>
  <si>
    <t>Makers 46 750ml</t>
  </si>
  <si>
    <t>085246500101</t>
  </si>
  <si>
    <t>Makers Mark 1,000ml</t>
  </si>
  <si>
    <t>085246139424</t>
  </si>
  <si>
    <t>Merica Bourbon 750ml</t>
  </si>
  <si>
    <t>Old Forester 1,000ml</t>
  </si>
  <si>
    <t>081128005047</t>
  </si>
  <si>
    <t>Old Grand Dad 80 1L</t>
  </si>
  <si>
    <t>Rittenhouse Bottled in Bond 750ml</t>
  </si>
  <si>
    <t>Southern Comfort 1,000ml</t>
  </si>
  <si>
    <t>088544018941</t>
  </si>
  <si>
    <t>Sqrrl  750ml</t>
  </si>
  <si>
    <t>Stranahan's 750ml</t>
  </si>
  <si>
    <t>Woodford Reserve Double Oaked 1L</t>
  </si>
  <si>
    <t>Total Whiskey Bourbon</t>
  </si>
  <si>
    <t xml:space="preserve">Whiskey Canadian </t>
  </si>
  <si>
    <t>Crown Royal 1L</t>
  </si>
  <si>
    <t>087000007246</t>
  </si>
  <si>
    <t>Crown Royal Apple 1L</t>
  </si>
  <si>
    <t>Crown Royal Peach 1,000ml</t>
  </si>
  <si>
    <t>Crown Royal Peach 7 750ml</t>
  </si>
  <si>
    <t>Crown Royal Vanilla  1,000ml</t>
  </si>
  <si>
    <t>Seagrams Seven 1,000ml</t>
  </si>
  <si>
    <t>08773201</t>
  </si>
  <si>
    <t xml:space="preserve">Total Whiskey Canadian </t>
  </si>
  <si>
    <t>Whiskey Irish</t>
  </si>
  <si>
    <t>Jameson 1L</t>
  </si>
  <si>
    <t>Jameson Orange 7 750ml</t>
  </si>
  <si>
    <t>Jameson Select Black Barrel 1,000ml</t>
  </si>
  <si>
    <t>080432107294</t>
  </si>
  <si>
    <t>Proper Twelve  1L</t>
  </si>
  <si>
    <t>Redbreast 12yr 750ml</t>
  </si>
  <si>
    <t>Slane Triple Casked  1L</t>
  </si>
  <si>
    <t>West Cork Irish 750ml</t>
  </si>
  <si>
    <t>Total Whiskey Irish</t>
  </si>
  <si>
    <t>Whiskey Rye</t>
  </si>
  <si>
    <t>Old Overholt 1,000ml</t>
  </si>
  <si>
    <t>Total Whiskey Rye</t>
  </si>
  <si>
    <t>Whiskey Scotch</t>
  </si>
  <si>
    <t>Ardbeg 10yr 750ml</t>
  </si>
  <si>
    <t>Buchanans Scotch 12Yr Box 1L</t>
  </si>
  <si>
    <t>Chivas Regal 1,000ml</t>
  </si>
  <si>
    <t>080432400432</t>
  </si>
  <si>
    <t>Dewar's White Label 1L</t>
  </si>
  <si>
    <t>Dewars 12 1,000ml</t>
  </si>
  <si>
    <t>Glenlivit 12 1,000ml</t>
  </si>
  <si>
    <t>Johnnie Walker Black  1,000ml</t>
  </si>
  <si>
    <t>088110011406</t>
  </si>
  <si>
    <t>Johnnie Walker Blue Label Anniv 750ml</t>
  </si>
  <si>
    <t>088110070052</t>
  </si>
  <si>
    <t>Lagavulin 16yr 750ml</t>
  </si>
  <si>
    <t>088110140052</t>
  </si>
  <si>
    <t>Lagavulin 8yr 750ml</t>
  </si>
  <si>
    <t>Macallan 18yr 750ml</t>
  </si>
  <si>
    <t>Macallan Double Cask 12yr 750ml</t>
  </si>
  <si>
    <t>Mr Boston Scotch 1L</t>
  </si>
  <si>
    <t>Oban Scotch Single Malt 750ml</t>
  </si>
  <si>
    <t>Crecent Crown</t>
  </si>
  <si>
    <t>Old Smuggler Scotch 1,000ml</t>
  </si>
  <si>
    <t>Suntori Toki Whiskey 750ml</t>
  </si>
  <si>
    <t>Total Whiskey Scotch</t>
  </si>
  <si>
    <t xml:space="preserve">Total 0 Liquor </t>
  </si>
  <si>
    <t>1 Wine</t>
  </si>
  <si>
    <t>Reds</t>
  </si>
  <si>
    <t>14 Hands Merlot 750ml</t>
  </si>
  <si>
    <t>Erath Resplendent Pinot Noir 750ml</t>
  </si>
  <si>
    <t>Sycamore Lane Cab 750ml</t>
  </si>
  <si>
    <t>Vista Point Cab 750ml</t>
  </si>
  <si>
    <t>Total Reds</t>
  </si>
  <si>
    <t>Reserve Reds</t>
  </si>
  <si>
    <t>Cockburns Port 750ml</t>
  </si>
  <si>
    <t>Total Reserve Reds</t>
  </si>
  <si>
    <t>Whites</t>
  </si>
  <si>
    <t>Whispering Angel 750ml</t>
  </si>
  <si>
    <t>Total Whites</t>
  </si>
  <si>
    <t>Total 1 Wine</t>
  </si>
  <si>
    <t xml:space="preserve">2 Champagne </t>
  </si>
  <si>
    <t>Imported Champagne</t>
  </si>
  <si>
    <t>Ace Blanc De Blanc 750ml</t>
  </si>
  <si>
    <t>Ace of Spade 3L 3L</t>
  </si>
  <si>
    <t>Ace of Spade Mag 1.5L</t>
  </si>
  <si>
    <t>Ace of Spades 750ml</t>
  </si>
  <si>
    <t>Ace of Spades 6L 6L</t>
  </si>
  <si>
    <t>Ace Of Spades Blanc 3L 3L</t>
  </si>
  <si>
    <t>Ace of Spades Rose 750ml</t>
  </si>
  <si>
    <t>Ace Rose 3L 3,000ml</t>
  </si>
  <si>
    <t>Ace Rose Mag 1,500ml</t>
  </si>
  <si>
    <t>Beau Joie Brut 750ml</t>
  </si>
  <si>
    <t>Beuve Rich Rose 750ml</t>
  </si>
  <si>
    <t>Castelnau Chemin Du Roi 750ml</t>
  </si>
  <si>
    <t>Dom Perignon Luminous 750ml</t>
  </si>
  <si>
    <t>Dom Perignon Mag Luminous 1.5ml</t>
  </si>
  <si>
    <t>Dom Perignon Plenitude 2 750ml</t>
  </si>
  <si>
    <t>Dom Perignon Rose 750ml</t>
  </si>
  <si>
    <t>Dom Perignon Rose Mag 1,500ml</t>
  </si>
  <si>
    <t>Krug Grand Cuvee 750ml</t>
  </si>
  <si>
    <t>Moet Brut 750ml</t>
  </si>
  <si>
    <t>Moet Imperial 750ml</t>
  </si>
  <si>
    <t>088110551056</t>
  </si>
  <si>
    <t>Moet Imperial 3L 3,000ml</t>
  </si>
  <si>
    <t>Moet Nector Imperial Rose 750ml</t>
  </si>
  <si>
    <t>Moet Rose Imperial 750ml</t>
  </si>
  <si>
    <t>088110552404</t>
  </si>
  <si>
    <t>Perrier Belle Epoque 750ml</t>
  </si>
  <si>
    <t>Perrier Belle Epoque Rose 750ml</t>
  </si>
  <si>
    <t>Perrier Belle Epoque Rose 3L 3,000ml</t>
  </si>
  <si>
    <t>Perrier Belle Epoque Rose 6L 6,000ml</t>
  </si>
  <si>
    <t>Perrier Belle Epoque Rose Mag 1.5L</t>
  </si>
  <si>
    <t>Perrier Jouët Blanc De Blanc 750ml</t>
  </si>
  <si>
    <t>Roederer Cristal 750ml</t>
  </si>
  <si>
    <t>Roederer Rose 750ml</t>
  </si>
  <si>
    <t>Veuve 3L 3,000ml</t>
  </si>
  <si>
    <t>Veuve 6L 6,000ml</t>
  </si>
  <si>
    <t>Veuve Mag 1.5L</t>
  </si>
  <si>
    <t>Veuve Rose 750ml</t>
  </si>
  <si>
    <t>081753802479</t>
  </si>
  <si>
    <t>Veuve Rose Mag 1,500ml</t>
  </si>
  <si>
    <t>Veuve Yellow 750ml</t>
  </si>
  <si>
    <t>081753050207</t>
  </si>
  <si>
    <t>Total Imported Champagne</t>
  </si>
  <si>
    <t>Sparkling Wine</t>
  </si>
  <si>
    <t>Campo Viejo Brut 750ml</t>
  </si>
  <si>
    <t>Campo Viejo Rose 750ml</t>
  </si>
  <si>
    <t>Luc Belaire Bleu 750ml</t>
  </si>
  <si>
    <t>Wycliff Brut 750ml</t>
  </si>
  <si>
    <t>085000001639</t>
  </si>
  <si>
    <t>Total Sparkling Wine</t>
  </si>
  <si>
    <t xml:space="preserve">Total 2 Champagne </t>
  </si>
  <si>
    <t>3 Beers</t>
  </si>
  <si>
    <t xml:space="preserve">Beer Domestic </t>
  </si>
  <si>
    <t>Bud Light 0ea</t>
  </si>
  <si>
    <t>Hensley</t>
  </si>
  <si>
    <t>01816927</t>
  </si>
  <si>
    <t>Estrella Jalisco 0ea</t>
  </si>
  <si>
    <t>Happy Dad Seltzer  0ea</t>
  </si>
  <si>
    <t>Jim Beam Ginger Highball 1ea</t>
  </si>
  <si>
    <t>Long Drink 1ea</t>
  </si>
  <si>
    <t>Mich Ultra Zero 1ea</t>
  </si>
  <si>
    <t>Michelob Ultra 0ea</t>
  </si>
  <si>
    <t>01833225</t>
  </si>
  <si>
    <t>Nutrl Seltzer  0ea</t>
  </si>
  <si>
    <t>The Shop Church Music 1ea</t>
  </si>
  <si>
    <t>Twisted Tea Can 1ea</t>
  </si>
  <si>
    <t>Voodoo Ranger Imperial IPA 1ea</t>
  </si>
  <si>
    <t>White Claw Variety  0ea</t>
  </si>
  <si>
    <t xml:space="preserve">Total Beer Domestic </t>
  </si>
  <si>
    <t xml:space="preserve">Beer Imported </t>
  </si>
  <si>
    <t>Corona 0ea</t>
  </si>
  <si>
    <t>08066145</t>
  </si>
  <si>
    <t>Corona Light 0ea</t>
  </si>
  <si>
    <t>Dos Equis Lager 0ea</t>
  </si>
  <si>
    <t>072311130127</t>
  </si>
  <si>
    <t>Dos XX Amber 0ea</t>
  </si>
  <si>
    <t>Heineken 0ea</t>
  </si>
  <si>
    <t>07289149</t>
  </si>
  <si>
    <t>Heineken NA 0ea</t>
  </si>
  <si>
    <t>Negra Modelo 0ea</t>
  </si>
  <si>
    <t xml:space="preserve">Total Beer Imported </t>
  </si>
  <si>
    <t>Total 3 Beers</t>
  </si>
  <si>
    <t xml:space="preserve">4 Kegs </t>
  </si>
  <si>
    <t xml:space="preserve">Kegs Domestic </t>
  </si>
  <si>
    <t>Keg Ausin Eastcider 15.5gal</t>
  </si>
  <si>
    <t>Keg Bud Light 15.5gal</t>
  </si>
  <si>
    <t>Keg Michelob Ultra 15.5gal</t>
  </si>
  <si>
    <t>Keg San Tan Lager 15.5gal</t>
  </si>
  <si>
    <t xml:space="preserve">Total Kegs Domestic </t>
  </si>
  <si>
    <t xml:space="preserve">Kegs Imported </t>
  </si>
  <si>
    <t>Keg Dos Equis Amber 15.5gal</t>
  </si>
  <si>
    <t>Keg Dos Equis Lager 15.5gal</t>
  </si>
  <si>
    <t>Keg Guiness Stout 50L</t>
  </si>
  <si>
    <t>Keg Modelo Especial 15.5gal</t>
  </si>
  <si>
    <t>Keg Stella Artois 13.2gal</t>
  </si>
  <si>
    <t xml:space="preserve">Total Kegs Imported </t>
  </si>
  <si>
    <t xml:space="preserve">Total 4 Kegs </t>
  </si>
  <si>
    <t>5 Energy Drinks</t>
  </si>
  <si>
    <t>Energy Drink</t>
  </si>
  <si>
    <t>Red Bull Blue ea</t>
  </si>
  <si>
    <t>Red Bull Coconut ea</t>
  </si>
  <si>
    <t>Red Bull Energy ea</t>
  </si>
  <si>
    <t>Red Bull Sugarfree ea</t>
  </si>
  <si>
    <t>Red Bull Watermelon  0ea</t>
  </si>
  <si>
    <t>Red Bull Yellow ea</t>
  </si>
  <si>
    <t>Total Energy Drink</t>
  </si>
  <si>
    <t>Total 5 Energy Drinks</t>
  </si>
  <si>
    <t>6 Water</t>
  </si>
  <si>
    <t>Imported Water</t>
  </si>
  <si>
    <t>Acqua Panna 1ea</t>
  </si>
  <si>
    <t>Total Imported Water</t>
  </si>
  <si>
    <t>Total 6 Water</t>
  </si>
  <si>
    <t>Bag in the Box</t>
  </si>
  <si>
    <t>Diet Pepsi  5gal</t>
  </si>
  <si>
    <t>Mug Root Beer  5gal</t>
  </si>
  <si>
    <t>Pepsi  5gal</t>
  </si>
  <si>
    <t>Pope Cranberry 3gal</t>
  </si>
  <si>
    <t>Pope Sweet &amp; Sour 5gal</t>
  </si>
  <si>
    <t>Schwepps Ginger Ale 3gal</t>
  </si>
  <si>
    <t>Schwepps Tonic Water 3gal</t>
  </si>
  <si>
    <t>Starry Lemon Lime 5gal</t>
  </si>
  <si>
    <t>Tropicana Lemonade  5gal</t>
  </si>
  <si>
    <t>Total Bag in the Box</t>
  </si>
  <si>
    <t>Total</t>
  </si>
</sst>
</file>

<file path=xl/styles.xml><?xml version="1.0" encoding="utf-8"?>
<styleSheet xmlns="http://schemas.openxmlformats.org/spreadsheetml/2006/main">
  <numFmts count="3">
    <numFmt numFmtId="164" formatCode="\$#,##0.00"/>
    <numFmt numFmtId="165" formatCode="#,##0.##"/>
    <numFmt numFmtId="166" formatCode="#####0"/>
  </numFmts>
  <fonts count="5">
    <font>
      <sz val="11"/>
      <color rgb="FF000000"/>
      <name val="Calibri"/>
    </font>
    <font>
      <sz val="10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10"/>
      <color rgb="FFFF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EBE47E"/>
        <bgColor rgb="FFEBE47E"/>
      </patternFill>
    </fill>
    <fill>
      <patternFill patternType="solid">
        <fgColor rgb="FFEBE47E"/>
        <bgColor rgb="FF000000"/>
      </patternFill>
    </fill>
    <fill>
      <patternFill patternType="solid">
        <fgColor rgb="FF90CCDE"/>
        <bgColor rgb="FF000000"/>
      </patternFill>
    </fill>
    <fill>
      <patternFill patternType="solid">
        <fgColor rgb="FFB5DDE9"/>
        <bgColor rgb="FF000000"/>
      </patternFill>
    </fill>
    <fill>
      <patternFill patternType="solid">
        <fgColor rgb="FF6BBBD3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/>
    <xf numFmtId="0" fontId="2" fillId="3" borderId="0" xfId="0" applyFont="1" applyFill="1"/>
    <xf numFmtId="0" fontId="1" fillId="3" borderId="0" xfId="0" applyFont="1" applyFill="1" applyAlignment="1">
      <alignment horizontal="right"/>
    </xf>
    <xf numFmtId="0" fontId="3" fillId="3" borderId="0" xfId="0" applyFont="1" applyFill="1" applyAlignment="1">
      <alignment horizontal="right" indent="1"/>
    </xf>
    <xf numFmtId="0" fontId="1" fillId="3" borderId="0" xfId="0" applyFont="1" applyFill="1" applyAlignment="1">
      <alignment horizontal="left" indent="1"/>
    </xf>
    <xf numFmtId="0" fontId="3" fillId="4" borderId="0" xfId="0" applyFont="1" applyFill="1"/>
    <xf numFmtId="0" fontId="3" fillId="4" borderId="0" xfId="0" applyFont="1" applyFill="1" applyAlignment="1">
      <alignment horizontal="right"/>
    </xf>
    <xf numFmtId="0" fontId="3" fillId="0" borderId="0" xfId="0" applyFont="1"/>
    <xf numFmtId="0" fontId="3" fillId="0" borderId="0" xfId="0" applyFont="1" applyAlignment="1">
      <alignment indent="1"/>
    </xf>
    <xf numFmtId="0" fontId="1" fillId="0" borderId="0" xfId="0" applyFont="1"/>
    <xf numFmtId="0" fontId="1" fillId="0" borderId="0" xfId="0" applyFont="1" applyAlignment="1">
      <alignment indent="2"/>
    </xf>
    <xf numFmtId="164" fontId="1" fillId="0" borderId="0" xfId="0" applyNumberFormat="1" applyFont="1"/>
    <xf numFmtId="165" fontId="0" fillId="0" borderId="0" xfId="0" applyNumberFormat="1"/>
    <xf numFmtId="3" fontId="1" fillId="0" borderId="0" xfId="0" applyNumberFormat="1" applyFont="1"/>
    <xf numFmtId="0" fontId="3" fillId="5" borderId="0" xfId="0" applyFont="1" applyFill="1" applyAlignment="1">
      <alignment indent="1"/>
    </xf>
    <xf numFmtId="0" fontId="3" fillId="5" borderId="0" xfId="0" applyFont="1" applyFill="1"/>
    <xf numFmtId="164" fontId="3" fillId="5" borderId="0" xfId="0" applyNumberFormat="1" applyFont="1" applyFill="1"/>
    <xf numFmtId="165" fontId="3" fillId="5" borderId="0" xfId="0" applyNumberFormat="1" applyFont="1" applyFill="1"/>
    <xf numFmtId="166" fontId="3" fillId="5" borderId="0" xfId="0" applyNumberFormat="1" applyFont="1" applyFill="1"/>
    <xf numFmtId="0" fontId="4" fillId="0" borderId="0" xfId="0" applyFont="1"/>
    <xf numFmtId="3" fontId="4" fillId="0" borderId="0" xfId="0" applyNumberFormat="1" applyFont="1"/>
    <xf numFmtId="164" fontId="4" fillId="0" borderId="0" xfId="0" applyNumberFormat="1" applyFont="1"/>
    <xf numFmtId="164" fontId="3" fillId="4" borderId="0" xfId="0" applyNumberFormat="1" applyFont="1" applyFill="1"/>
    <xf numFmtId="165" fontId="3" fillId="4" borderId="0" xfId="0" applyNumberFormat="1" applyFont="1" applyFill="1"/>
    <xf numFmtId="166" fontId="3" fillId="4" borderId="0" xfId="0" applyNumberFormat="1" applyFont="1" applyFill="1"/>
    <xf numFmtId="0" fontId="1" fillId="0" borderId="0" xfId="0" applyFont="1" applyAlignment="1">
      <alignment indent="1"/>
    </xf>
    <xf numFmtId="0" fontId="3" fillId="6" borderId="0" xfId="0" applyFont="1" applyFill="1"/>
    <xf numFmtId="164" fontId="3" fillId="6" borderId="0" xfId="0" applyNumberFormat="1" applyFont="1" applyFill="1"/>
    <xf numFmtId="165" fontId="3" fillId="6" borderId="0" xfId="0" applyNumberFormat="1" applyFont="1" applyFill="1"/>
    <xf numFmtId="166" fontId="3" fillId="6" borderId="0" xfId="0" applyNumberFormat="1" applyFon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473"/>
  <sheetViews>
    <sheetView tabSelected="1" workbookViewId="0">
      <pane ySplit="10" topLeftCell="A182" activePane="bottomLeft" state="frozen"/>
      <selection pane="bottomLeft" activeCell="AD42" sqref="AC42:AD42"/>
    </sheetView>
  </sheetViews>
  <sheetFormatPr defaultRowHeight="15"/>
  <cols>
    <col min="1" max="1" width="28" customWidth="1"/>
    <col min="2" max="2" width="14" hidden="1" customWidth="1"/>
    <col min="3" max="3" width="8" customWidth="1"/>
    <col min="4" max="4" width="8" hidden="1" customWidth="1"/>
    <col min="5" max="5" width="20" hidden="1" customWidth="1"/>
    <col min="6" max="6" width="8" customWidth="1"/>
    <col min="7" max="7" width="8" hidden="1" customWidth="1"/>
    <col min="8" max="8" width="12" hidden="1" customWidth="1"/>
    <col min="9" max="9" width="8" customWidth="1"/>
    <col min="10" max="10" width="8" hidden="1" customWidth="1"/>
    <col min="11" max="11" width="12" hidden="1" customWidth="1"/>
    <col min="12" max="12" width="8" hidden="1" customWidth="1"/>
    <col min="13" max="13" width="12" hidden="1" customWidth="1"/>
    <col min="14" max="16" width="8" hidden="1" customWidth="1"/>
    <col min="17" max="17" width="8" customWidth="1"/>
    <col min="18" max="18" width="8" hidden="1" customWidth="1"/>
    <col min="19" max="19" width="12" hidden="1" customWidth="1"/>
    <col min="20" max="20" width="8" customWidth="1"/>
    <col min="21" max="21" width="12" hidden="1" customWidth="1"/>
    <col min="22" max="23" width="8" hidden="1" customWidth="1"/>
    <col min="24" max="24" width="12" hidden="1" customWidth="1"/>
    <col min="25" max="25" width="8" hidden="1" customWidth="1"/>
    <col min="26" max="26" width="12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3" t="s">
        <v>0</v>
      </c>
    </row>
    <row r="2" spans="1:26" ht="15.95" customHeight="1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4" t="s">
        <v>2</v>
      </c>
      <c r="B4" s="5"/>
      <c r="C4" s="5" t="s">
        <v>3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6" customHeight="1">
      <c r="A5" s="4"/>
      <c r="B5" s="5"/>
      <c r="C5" s="5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>
      <c r="A6" s="4" t="s">
        <v>4</v>
      </c>
      <c r="B6" s="5"/>
      <c r="C6" s="5" t="s">
        <v>5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" customHeight="1">
      <c r="A7" s="4"/>
      <c r="B7" s="5"/>
      <c r="C7" s="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>
      <c r="A8" s="4" t="s">
        <v>6</v>
      </c>
      <c r="B8" s="5"/>
      <c r="C8" s="5" t="s">
        <v>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6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6" t="s">
        <v>8</v>
      </c>
      <c r="B10" s="6" t="s">
        <v>9</v>
      </c>
      <c r="C10" s="7" t="s">
        <v>10</v>
      </c>
      <c r="D10" s="7" t="s">
        <v>11</v>
      </c>
      <c r="E10" s="7" t="s">
        <v>12</v>
      </c>
      <c r="F10" s="7" t="s">
        <v>13</v>
      </c>
      <c r="G10" s="7" t="s">
        <v>14</v>
      </c>
      <c r="H10" s="7" t="s">
        <v>15</v>
      </c>
      <c r="I10" s="7" t="s">
        <v>16</v>
      </c>
      <c r="J10" s="7" t="s">
        <v>17</v>
      </c>
      <c r="K10" s="7" t="s">
        <v>18</v>
      </c>
      <c r="L10" s="7" t="s">
        <v>19</v>
      </c>
      <c r="M10" s="7" t="s">
        <v>20</v>
      </c>
      <c r="N10" s="7" t="s">
        <v>21</v>
      </c>
      <c r="O10" s="7" t="s">
        <v>22</v>
      </c>
      <c r="P10" s="7" t="s">
        <v>23</v>
      </c>
      <c r="Q10" s="7" t="s">
        <v>24</v>
      </c>
      <c r="R10" s="7" t="s">
        <v>25</v>
      </c>
      <c r="S10" s="7" t="s">
        <v>26</v>
      </c>
      <c r="T10" s="7" t="s">
        <v>27</v>
      </c>
      <c r="U10" s="7" t="s">
        <v>28</v>
      </c>
      <c r="V10" s="7" t="s">
        <v>29</v>
      </c>
      <c r="W10" s="7" t="s">
        <v>30</v>
      </c>
      <c r="X10" s="7" t="s">
        <v>31</v>
      </c>
      <c r="Y10" s="7" t="s">
        <v>32</v>
      </c>
      <c r="Z10" s="7" t="s">
        <v>33</v>
      </c>
    </row>
    <row r="11" spans="1:26">
      <c r="A11" s="8" t="s">
        <v>34</v>
      </c>
    </row>
    <row r="12" spans="1:26">
      <c r="A12" s="9" t="s">
        <v>35</v>
      </c>
    </row>
    <row r="13" spans="1:26">
      <c r="A13" s="11" t="s">
        <v>36</v>
      </c>
      <c r="B13" s="10"/>
      <c r="C13" s="12">
        <v>38.950000000000003</v>
      </c>
      <c r="D13" s="13">
        <v>33.81</v>
      </c>
      <c r="E13" s="10" t="s">
        <v>37</v>
      </c>
      <c r="F13" s="13">
        <v>5.87</v>
      </c>
      <c r="G13" s="12">
        <v>38.974548551959003</v>
      </c>
      <c r="H13" s="12">
        <v>228.78059999999999</v>
      </c>
      <c r="I13" s="14">
        <v>0</v>
      </c>
      <c r="J13" s="12">
        <v>0</v>
      </c>
      <c r="K13" s="12">
        <v>0</v>
      </c>
      <c r="L13" s="14">
        <v>0</v>
      </c>
      <c r="M13" s="12">
        <v>0</v>
      </c>
      <c r="N13" s="14">
        <v>0</v>
      </c>
      <c r="O13" s="14">
        <v>0</v>
      </c>
      <c r="P13" s="14">
        <v>0</v>
      </c>
      <c r="Q13" s="13">
        <v>5.87</v>
      </c>
      <c r="R13" s="12">
        <v>38.953321976150001</v>
      </c>
      <c r="S13" s="12">
        <v>228.65600000000001</v>
      </c>
      <c r="T13" s="14">
        <v>0</v>
      </c>
      <c r="U13" s="14">
        <v>0.1</v>
      </c>
      <c r="V13" s="14">
        <v>0</v>
      </c>
      <c r="W13" s="14">
        <v>0</v>
      </c>
      <c r="X13" s="12">
        <v>0</v>
      </c>
      <c r="Y13" s="12">
        <v>38.950000000000003</v>
      </c>
      <c r="Z13" s="12">
        <v>0.1246</v>
      </c>
    </row>
    <row r="14" spans="1:26">
      <c r="A14" s="11" t="s">
        <v>38</v>
      </c>
      <c r="B14" s="10"/>
      <c r="C14" s="12">
        <v>30</v>
      </c>
      <c r="D14" s="13">
        <v>25.36</v>
      </c>
      <c r="E14" s="10" t="s">
        <v>39</v>
      </c>
      <c r="F14" s="14">
        <v>2</v>
      </c>
      <c r="G14" s="12">
        <v>30</v>
      </c>
      <c r="H14" s="12">
        <v>60</v>
      </c>
      <c r="I14" s="14">
        <v>0</v>
      </c>
      <c r="J14" s="12">
        <v>0</v>
      </c>
      <c r="K14" s="12">
        <v>0</v>
      </c>
      <c r="L14" s="14">
        <v>0</v>
      </c>
      <c r="M14" s="12">
        <v>0</v>
      </c>
      <c r="N14" s="14">
        <v>0</v>
      </c>
      <c r="O14" s="14">
        <v>0</v>
      </c>
      <c r="P14" s="14">
        <v>0</v>
      </c>
      <c r="Q14" s="14">
        <v>1</v>
      </c>
      <c r="R14" s="12">
        <v>30</v>
      </c>
      <c r="S14" s="12">
        <v>30</v>
      </c>
      <c r="T14" s="14">
        <v>1</v>
      </c>
      <c r="U14" s="14">
        <v>25.4</v>
      </c>
      <c r="V14" s="14">
        <v>0.8</v>
      </c>
      <c r="W14" s="14">
        <v>0</v>
      </c>
      <c r="X14" s="12">
        <v>0</v>
      </c>
      <c r="Y14" s="12">
        <v>30</v>
      </c>
      <c r="Z14" s="12">
        <v>30</v>
      </c>
    </row>
    <row r="15" spans="1:26">
      <c r="A15" s="11" t="s">
        <v>40</v>
      </c>
      <c r="B15" s="10"/>
      <c r="C15" s="12">
        <v>0</v>
      </c>
      <c r="D15" s="13">
        <v>25.36</v>
      </c>
      <c r="E15" s="10">
        <v>81753815554</v>
      </c>
      <c r="F15" s="14">
        <v>1</v>
      </c>
      <c r="G15" s="12">
        <v>0</v>
      </c>
      <c r="H15" s="12">
        <v>0</v>
      </c>
      <c r="I15" s="14">
        <v>0</v>
      </c>
      <c r="J15" s="12">
        <v>0</v>
      </c>
      <c r="K15" s="12">
        <v>0</v>
      </c>
      <c r="L15" s="14">
        <v>0</v>
      </c>
      <c r="M15" s="12">
        <v>0</v>
      </c>
      <c r="N15" s="14">
        <v>0</v>
      </c>
      <c r="O15" s="14">
        <v>0</v>
      </c>
      <c r="P15" s="14">
        <v>0</v>
      </c>
      <c r="Q15" s="14">
        <v>1</v>
      </c>
      <c r="R15" s="12">
        <v>0</v>
      </c>
      <c r="S15" s="12">
        <v>0</v>
      </c>
      <c r="T15" s="14">
        <v>0</v>
      </c>
      <c r="U15" s="14">
        <v>0</v>
      </c>
      <c r="V15" s="14">
        <v>0</v>
      </c>
      <c r="W15" s="14">
        <v>0</v>
      </c>
      <c r="X15" s="12">
        <v>0</v>
      </c>
      <c r="Y15" s="12">
        <v>0</v>
      </c>
      <c r="Z15" s="12">
        <v>0</v>
      </c>
    </row>
    <row r="16" spans="1:26">
      <c r="A16" s="11" t="s">
        <v>41</v>
      </c>
      <c r="B16" s="10"/>
      <c r="C16" s="12">
        <v>50</v>
      </c>
      <c r="D16" s="13">
        <v>33.81</v>
      </c>
      <c r="E16" s="10">
        <v>81753824099</v>
      </c>
      <c r="F16" s="13">
        <v>12.39</v>
      </c>
      <c r="G16" s="12">
        <v>49.981840193704997</v>
      </c>
      <c r="H16" s="12">
        <v>619.27499999999998</v>
      </c>
      <c r="I16" s="14">
        <v>0</v>
      </c>
      <c r="J16" s="12">
        <v>0</v>
      </c>
      <c r="K16" s="12">
        <v>0</v>
      </c>
      <c r="L16" s="14">
        <v>0</v>
      </c>
      <c r="M16" s="12">
        <v>0</v>
      </c>
      <c r="N16" s="14">
        <v>0</v>
      </c>
      <c r="O16" s="14">
        <v>0</v>
      </c>
      <c r="P16" s="14">
        <v>0</v>
      </c>
      <c r="Q16" s="14">
        <v>9</v>
      </c>
      <c r="R16" s="12">
        <v>49.991111111111003</v>
      </c>
      <c r="S16" s="12">
        <v>449.92</v>
      </c>
      <c r="T16" s="13">
        <v>3.39</v>
      </c>
      <c r="U16" s="13">
        <v>114.5</v>
      </c>
      <c r="V16" s="13">
        <v>3.4</v>
      </c>
      <c r="W16" s="14">
        <v>0</v>
      </c>
      <c r="X16" s="12">
        <v>0</v>
      </c>
      <c r="Y16" s="12">
        <v>49.9572</v>
      </c>
      <c r="Z16" s="12">
        <v>169.35499999999999</v>
      </c>
    </row>
    <row r="17" spans="1:26">
      <c r="A17" s="11" t="s">
        <v>42</v>
      </c>
      <c r="B17" s="10"/>
      <c r="C17" s="12">
        <v>45</v>
      </c>
      <c r="D17" s="13">
        <v>25.36</v>
      </c>
      <c r="E17" s="10" t="s">
        <v>43</v>
      </c>
      <c r="F17" s="14">
        <v>1</v>
      </c>
      <c r="G17" s="12">
        <v>45</v>
      </c>
      <c r="H17" s="12">
        <v>45</v>
      </c>
      <c r="I17" s="14">
        <v>0</v>
      </c>
      <c r="J17" s="12">
        <v>0</v>
      </c>
      <c r="K17" s="12">
        <v>0</v>
      </c>
      <c r="L17" s="14">
        <v>0</v>
      </c>
      <c r="M17" s="12">
        <v>0</v>
      </c>
      <c r="N17" s="14">
        <v>0</v>
      </c>
      <c r="O17" s="14">
        <v>0</v>
      </c>
      <c r="P17" s="14">
        <v>0</v>
      </c>
      <c r="Q17" s="14">
        <v>1</v>
      </c>
      <c r="R17" s="12">
        <v>45</v>
      </c>
      <c r="S17" s="12">
        <v>45</v>
      </c>
      <c r="T17" s="14">
        <v>0</v>
      </c>
      <c r="U17" s="14">
        <v>0</v>
      </c>
      <c r="V17" s="14">
        <v>0</v>
      </c>
      <c r="W17" s="14">
        <v>0</v>
      </c>
      <c r="X17" s="12">
        <v>0</v>
      </c>
      <c r="Y17" s="12">
        <v>45</v>
      </c>
      <c r="Z17" s="12">
        <v>0</v>
      </c>
    </row>
    <row r="18" spans="1:26">
      <c r="A18" s="11" t="s">
        <v>44</v>
      </c>
      <c r="B18" s="10"/>
      <c r="C18" s="12">
        <v>3096</v>
      </c>
      <c r="D18" s="13">
        <v>25.36</v>
      </c>
      <c r="E18" s="10"/>
      <c r="F18" s="13">
        <v>0.8</v>
      </c>
      <c r="G18" s="12">
        <v>3083.616</v>
      </c>
      <c r="H18" s="12">
        <v>2466.8928000000001</v>
      </c>
      <c r="I18" s="14">
        <v>0</v>
      </c>
      <c r="J18" s="12">
        <v>0</v>
      </c>
      <c r="K18" s="12">
        <v>0</v>
      </c>
      <c r="L18" s="14">
        <v>0</v>
      </c>
      <c r="M18" s="12">
        <v>0</v>
      </c>
      <c r="N18" s="14">
        <v>0</v>
      </c>
      <c r="O18" s="14">
        <v>0</v>
      </c>
      <c r="P18" s="14">
        <v>0</v>
      </c>
      <c r="Q18" s="13">
        <v>0.8</v>
      </c>
      <c r="R18" s="12">
        <v>3089.0340000000001</v>
      </c>
      <c r="S18" s="12">
        <v>2471.2271999999998</v>
      </c>
      <c r="T18" s="14">
        <v>0</v>
      </c>
      <c r="U18" s="14">
        <v>0</v>
      </c>
      <c r="V18" s="14">
        <v>0</v>
      </c>
      <c r="W18" s="14">
        <v>0</v>
      </c>
      <c r="X18" s="12">
        <v>0</v>
      </c>
      <c r="Y18" s="12">
        <v>3096</v>
      </c>
      <c r="Z18" s="12">
        <v>-4.3343999999999996</v>
      </c>
    </row>
    <row r="19" spans="1:26">
      <c r="A19" s="11" t="s">
        <v>45</v>
      </c>
      <c r="B19" s="10"/>
      <c r="C19" s="12">
        <v>42</v>
      </c>
      <c r="D19" s="13">
        <v>33.81</v>
      </c>
      <c r="E19" s="10" t="s">
        <v>46</v>
      </c>
      <c r="F19" s="13">
        <v>4.4800000000000004</v>
      </c>
      <c r="G19" s="12">
        <v>41.974687500000002</v>
      </c>
      <c r="H19" s="12">
        <v>188.04660000000001</v>
      </c>
      <c r="I19" s="14">
        <v>-3</v>
      </c>
      <c r="J19" s="12">
        <v>42</v>
      </c>
      <c r="K19" s="12">
        <v>-126</v>
      </c>
      <c r="L19" s="14">
        <v>0</v>
      </c>
      <c r="M19" s="12">
        <v>0</v>
      </c>
      <c r="N19" s="14">
        <v>0</v>
      </c>
      <c r="O19" s="14">
        <v>0</v>
      </c>
      <c r="P19" s="14">
        <v>0</v>
      </c>
      <c r="Q19" s="13">
        <v>1.42</v>
      </c>
      <c r="R19" s="12">
        <v>42.121267605634003</v>
      </c>
      <c r="S19" s="12">
        <v>59.812199999999997</v>
      </c>
      <c r="T19" s="13">
        <v>0.05</v>
      </c>
      <c r="U19" s="13">
        <v>1.8</v>
      </c>
      <c r="V19" s="13">
        <v>0.1</v>
      </c>
      <c r="W19" s="14">
        <v>0</v>
      </c>
      <c r="X19" s="12">
        <v>0</v>
      </c>
      <c r="Y19" s="12">
        <v>44.688000000000002</v>
      </c>
      <c r="Z19" s="12">
        <v>2.2343999999999999</v>
      </c>
    </row>
    <row r="20" spans="1:26">
      <c r="A20" s="11" t="s">
        <v>47</v>
      </c>
      <c r="B20" s="10"/>
      <c r="C20" s="12">
        <v>42</v>
      </c>
      <c r="D20" s="13">
        <v>25.36</v>
      </c>
      <c r="E20" s="10">
        <v>87236001162</v>
      </c>
      <c r="F20" s="14">
        <v>0</v>
      </c>
      <c r="G20" s="12">
        <v>0</v>
      </c>
      <c r="H20" s="12">
        <v>0</v>
      </c>
      <c r="I20" s="14">
        <v>3</v>
      </c>
      <c r="J20" s="12">
        <v>42</v>
      </c>
      <c r="K20" s="12">
        <v>126</v>
      </c>
      <c r="L20" s="14">
        <v>0</v>
      </c>
      <c r="M20" s="12">
        <v>0</v>
      </c>
      <c r="N20" s="14">
        <v>0</v>
      </c>
      <c r="O20" s="14">
        <v>0</v>
      </c>
      <c r="P20" s="14">
        <v>0</v>
      </c>
      <c r="Q20" s="14">
        <v>3</v>
      </c>
      <c r="R20" s="12">
        <v>42</v>
      </c>
      <c r="S20" s="12">
        <v>126</v>
      </c>
      <c r="T20" s="14">
        <v>0</v>
      </c>
      <c r="U20" s="14">
        <v>0</v>
      </c>
      <c r="V20" s="14">
        <v>0</v>
      </c>
      <c r="W20" s="14">
        <v>0</v>
      </c>
      <c r="X20" s="12">
        <v>0</v>
      </c>
      <c r="Y20" s="12">
        <v>42</v>
      </c>
      <c r="Z20" s="12">
        <v>0</v>
      </c>
    </row>
    <row r="21" spans="1:26">
      <c r="A21" s="15" t="s">
        <v>48</v>
      </c>
      <c r="B21" s="16"/>
      <c r="C21" s="17"/>
      <c r="D21" s="18"/>
      <c r="E21" s="16"/>
      <c r="F21" s="18">
        <f>SUM(F13:F20)</f>
        <v>27.540000000000003</v>
      </c>
      <c r="G21" s="17"/>
      <c r="H21" s="17">
        <f>SUM(H13:H20)</f>
        <v>3607.9950000000003</v>
      </c>
      <c r="I21" s="19">
        <f>SUM(I13:I20)</f>
        <v>0</v>
      </c>
      <c r="J21" s="17"/>
      <c r="K21" s="17">
        <f t="shared" ref="K21:Q21" si="0">SUM(K13:K20)</f>
        <v>0</v>
      </c>
      <c r="L21" s="19">
        <f t="shared" si="0"/>
        <v>0</v>
      </c>
      <c r="M21" s="17">
        <f t="shared" si="0"/>
        <v>0</v>
      </c>
      <c r="N21" s="19">
        <f t="shared" si="0"/>
        <v>0</v>
      </c>
      <c r="O21" s="19">
        <f t="shared" si="0"/>
        <v>0</v>
      </c>
      <c r="P21" s="19">
        <f t="shared" si="0"/>
        <v>0</v>
      </c>
      <c r="Q21" s="18">
        <f t="shared" si="0"/>
        <v>23.090000000000003</v>
      </c>
      <c r="R21" s="17"/>
      <c r="S21" s="17">
        <f t="shared" ref="S21:X21" si="1">SUM(S13:S20)</f>
        <v>3410.6153999999997</v>
      </c>
      <c r="T21" s="18">
        <f t="shared" si="1"/>
        <v>4.4400000000000004</v>
      </c>
      <c r="U21" s="18">
        <f t="shared" si="1"/>
        <v>141.80000000000001</v>
      </c>
      <c r="V21" s="18">
        <f t="shared" si="1"/>
        <v>4.3</v>
      </c>
      <c r="W21" s="19">
        <f t="shared" si="1"/>
        <v>0</v>
      </c>
      <c r="X21" s="17">
        <f t="shared" si="1"/>
        <v>0</v>
      </c>
      <c r="Y21" s="17"/>
      <c r="Z21" s="17">
        <f>SUM(Z13:Z20)</f>
        <v>197.37960000000001</v>
      </c>
    </row>
    <row r="22" spans="1:26">
      <c r="A22" s="9" t="s">
        <v>49</v>
      </c>
    </row>
    <row r="23" spans="1:26">
      <c r="A23" s="11" t="s">
        <v>50</v>
      </c>
      <c r="B23" s="10" t="s">
        <v>51</v>
      </c>
      <c r="C23" s="12">
        <v>43</v>
      </c>
      <c r="D23" s="13">
        <v>33.81</v>
      </c>
      <c r="E23" s="10">
        <v>80480301019</v>
      </c>
      <c r="F23" s="13">
        <v>0.78</v>
      </c>
      <c r="G23" s="12">
        <v>42.933846153845998</v>
      </c>
      <c r="H23" s="12">
        <v>33.488399999999999</v>
      </c>
      <c r="I23" s="14">
        <v>0</v>
      </c>
      <c r="J23" s="12">
        <v>0</v>
      </c>
      <c r="K23" s="12">
        <v>0</v>
      </c>
      <c r="L23" s="14">
        <v>0</v>
      </c>
      <c r="M23" s="12">
        <v>0</v>
      </c>
      <c r="N23" s="14">
        <v>0</v>
      </c>
      <c r="O23" s="14">
        <v>0</v>
      </c>
      <c r="P23" s="14">
        <v>0</v>
      </c>
      <c r="Q23" s="13">
        <v>0.73</v>
      </c>
      <c r="R23" s="12">
        <v>43.082465753424998</v>
      </c>
      <c r="S23" s="12">
        <v>31.450199999999999</v>
      </c>
      <c r="T23" s="13">
        <v>0.05</v>
      </c>
      <c r="U23" s="13">
        <v>1.6</v>
      </c>
      <c r="V23" s="13">
        <v>0</v>
      </c>
      <c r="W23" s="14">
        <v>0</v>
      </c>
      <c r="X23" s="12">
        <v>0</v>
      </c>
      <c r="Y23" s="12">
        <v>40.764000000000003</v>
      </c>
      <c r="Z23" s="12">
        <v>2.0381999999999998</v>
      </c>
    </row>
    <row r="24" spans="1:26">
      <c r="A24" s="11" t="s">
        <v>52</v>
      </c>
      <c r="B24" s="10"/>
      <c r="C24" s="12">
        <v>15</v>
      </c>
      <c r="D24" s="13">
        <v>33.81</v>
      </c>
      <c r="E24" s="10">
        <v>81128005214</v>
      </c>
      <c r="F24" s="14">
        <v>2</v>
      </c>
      <c r="G24" s="12">
        <v>15</v>
      </c>
      <c r="H24" s="12">
        <v>30</v>
      </c>
      <c r="I24" s="14">
        <v>0</v>
      </c>
      <c r="J24" s="12">
        <v>0</v>
      </c>
      <c r="K24" s="12">
        <v>0</v>
      </c>
      <c r="L24" s="14">
        <v>0</v>
      </c>
      <c r="M24" s="12">
        <v>0</v>
      </c>
      <c r="N24" s="14">
        <v>0</v>
      </c>
      <c r="O24" s="14">
        <v>0</v>
      </c>
      <c r="P24" s="14">
        <v>0</v>
      </c>
      <c r="Q24" s="14">
        <v>2</v>
      </c>
      <c r="R24" s="12">
        <v>15</v>
      </c>
      <c r="S24" s="12">
        <v>30</v>
      </c>
      <c r="T24" s="14">
        <v>0</v>
      </c>
      <c r="U24" s="14">
        <v>0</v>
      </c>
      <c r="V24" s="14">
        <v>0</v>
      </c>
      <c r="W24" s="14">
        <v>0</v>
      </c>
      <c r="X24" s="12">
        <v>0</v>
      </c>
      <c r="Y24" s="12">
        <v>15</v>
      </c>
      <c r="Z24" s="12">
        <v>0</v>
      </c>
    </row>
    <row r="25" spans="1:26">
      <c r="A25" s="11" t="s">
        <v>53</v>
      </c>
      <c r="B25" s="10"/>
      <c r="C25" s="12">
        <v>28</v>
      </c>
      <c r="D25" s="13">
        <v>33.81</v>
      </c>
      <c r="E25" s="10">
        <v>83664868780</v>
      </c>
      <c r="F25" s="13">
        <v>4.53</v>
      </c>
      <c r="G25" s="12">
        <v>28.018543046358001</v>
      </c>
      <c r="H25" s="12">
        <v>126.92400000000001</v>
      </c>
      <c r="I25" s="14">
        <v>2</v>
      </c>
      <c r="J25" s="12">
        <v>28</v>
      </c>
      <c r="K25" s="12">
        <v>56</v>
      </c>
      <c r="L25" s="14">
        <v>0</v>
      </c>
      <c r="M25" s="12">
        <v>0</v>
      </c>
      <c r="N25" s="14">
        <v>0</v>
      </c>
      <c r="O25" s="14">
        <v>0</v>
      </c>
      <c r="P25" s="14">
        <v>0</v>
      </c>
      <c r="Q25" s="14">
        <v>2.98</v>
      </c>
      <c r="R25" s="12">
        <v>28</v>
      </c>
      <c r="S25" s="12">
        <v>83.44</v>
      </c>
      <c r="T25" s="13">
        <v>3.55</v>
      </c>
      <c r="U25" s="13">
        <v>120.1</v>
      </c>
      <c r="V25" s="13">
        <v>3.6</v>
      </c>
      <c r="W25" s="14">
        <v>0</v>
      </c>
      <c r="X25" s="12">
        <v>0</v>
      </c>
      <c r="Y25" s="12">
        <v>28.023700000000002</v>
      </c>
      <c r="Z25" s="12">
        <v>99.483999999999995</v>
      </c>
    </row>
    <row r="26" spans="1:26">
      <c r="A26" s="11" t="s">
        <v>54</v>
      </c>
      <c r="B26" s="10"/>
      <c r="C26" s="12">
        <v>25</v>
      </c>
      <c r="D26" s="13">
        <v>25.36</v>
      </c>
      <c r="E26" s="10">
        <v>813497007168</v>
      </c>
      <c r="F26" s="13">
        <v>0.5</v>
      </c>
      <c r="G26" s="12">
        <v>25</v>
      </c>
      <c r="H26" s="12">
        <v>12.5</v>
      </c>
      <c r="I26" s="14">
        <v>0</v>
      </c>
      <c r="J26" s="12">
        <v>0</v>
      </c>
      <c r="K26" s="12">
        <v>0</v>
      </c>
      <c r="L26" s="14">
        <v>0</v>
      </c>
      <c r="M26" s="12">
        <v>0</v>
      </c>
      <c r="N26" s="14">
        <v>0</v>
      </c>
      <c r="O26" s="14">
        <v>0</v>
      </c>
      <c r="P26" s="14">
        <v>0</v>
      </c>
      <c r="Q26" s="14">
        <v>1</v>
      </c>
      <c r="R26" s="12">
        <v>25</v>
      </c>
      <c r="S26" s="12">
        <v>25</v>
      </c>
      <c r="T26" s="20">
        <v>-0.5</v>
      </c>
      <c r="U26" s="20">
        <v>-12.7</v>
      </c>
      <c r="V26" s="20">
        <v>-0.4</v>
      </c>
      <c r="W26" s="21">
        <v>0</v>
      </c>
      <c r="X26" s="12">
        <v>0</v>
      </c>
      <c r="Y26" s="12">
        <v>25</v>
      </c>
      <c r="Z26" s="12">
        <v>-12.5</v>
      </c>
    </row>
    <row r="27" spans="1:26">
      <c r="A27" s="11" t="s">
        <v>55</v>
      </c>
      <c r="B27" s="10"/>
      <c r="C27" s="12">
        <v>5.65</v>
      </c>
      <c r="D27" s="13">
        <v>33.81</v>
      </c>
      <c r="E27" s="10">
        <v>89000011841</v>
      </c>
      <c r="F27" s="13">
        <v>11.46</v>
      </c>
      <c r="G27" s="12">
        <v>5.6479319371727996</v>
      </c>
      <c r="H27" s="12">
        <v>64.725300000000004</v>
      </c>
      <c r="I27" s="14">
        <v>0</v>
      </c>
      <c r="J27" s="12">
        <v>0</v>
      </c>
      <c r="K27" s="12">
        <v>0</v>
      </c>
      <c r="L27" s="14">
        <v>0</v>
      </c>
      <c r="M27" s="12">
        <v>0</v>
      </c>
      <c r="N27" s="14">
        <v>0</v>
      </c>
      <c r="O27" s="14">
        <v>0</v>
      </c>
      <c r="P27" s="14">
        <v>0</v>
      </c>
      <c r="Q27" s="13">
        <v>9.65</v>
      </c>
      <c r="R27" s="12">
        <v>5.6528082901554004</v>
      </c>
      <c r="S27" s="12">
        <v>54.549599999999998</v>
      </c>
      <c r="T27" s="13">
        <v>1.8</v>
      </c>
      <c r="U27" s="13">
        <v>60.9</v>
      </c>
      <c r="V27" s="13">
        <v>1.8</v>
      </c>
      <c r="W27" s="14">
        <v>0</v>
      </c>
      <c r="X27" s="12">
        <v>0</v>
      </c>
      <c r="Y27" s="12">
        <v>5.6532</v>
      </c>
      <c r="Z27" s="12">
        <v>10.175700000000001</v>
      </c>
    </row>
    <row r="28" spans="1:26">
      <c r="A28" s="11" t="s">
        <v>56</v>
      </c>
      <c r="B28" s="10" t="s">
        <v>51</v>
      </c>
      <c r="C28" s="12">
        <v>35</v>
      </c>
      <c r="D28" s="13">
        <v>25.36</v>
      </c>
      <c r="E28" s="10">
        <v>897845002005</v>
      </c>
      <c r="F28" s="14">
        <v>1</v>
      </c>
      <c r="G28" s="12">
        <v>35</v>
      </c>
      <c r="H28" s="12">
        <v>35</v>
      </c>
      <c r="I28" s="14">
        <v>0</v>
      </c>
      <c r="J28" s="12">
        <v>0</v>
      </c>
      <c r="K28" s="12">
        <v>0</v>
      </c>
      <c r="L28" s="14">
        <v>0</v>
      </c>
      <c r="M28" s="12">
        <v>0</v>
      </c>
      <c r="N28" s="14">
        <v>0</v>
      </c>
      <c r="O28" s="14">
        <v>0</v>
      </c>
      <c r="P28" s="14">
        <v>0</v>
      </c>
      <c r="Q28" s="14">
        <v>1</v>
      </c>
      <c r="R28" s="12">
        <v>35</v>
      </c>
      <c r="S28" s="12">
        <v>35</v>
      </c>
      <c r="T28" s="14">
        <v>0</v>
      </c>
      <c r="U28" s="14">
        <v>0</v>
      </c>
      <c r="V28" s="14">
        <v>0</v>
      </c>
      <c r="W28" s="14">
        <v>0</v>
      </c>
      <c r="X28" s="12">
        <v>0</v>
      </c>
      <c r="Y28" s="12">
        <v>35</v>
      </c>
      <c r="Z28" s="12">
        <v>0</v>
      </c>
    </row>
    <row r="29" spans="1:26">
      <c r="A29" s="11" t="s">
        <v>57</v>
      </c>
      <c r="B29" s="10" t="s">
        <v>51</v>
      </c>
      <c r="C29" s="12">
        <v>8.99</v>
      </c>
      <c r="D29" s="13">
        <v>33.81</v>
      </c>
      <c r="E29" s="10">
        <v>80432401255</v>
      </c>
      <c r="F29" s="13">
        <v>0.6</v>
      </c>
      <c r="G29" s="12">
        <v>8.99</v>
      </c>
      <c r="H29" s="12">
        <v>5.3940000000000001</v>
      </c>
      <c r="I29" s="14">
        <v>0</v>
      </c>
      <c r="J29" s="12">
        <v>0</v>
      </c>
      <c r="K29" s="12">
        <v>0</v>
      </c>
      <c r="L29" s="14">
        <v>0</v>
      </c>
      <c r="M29" s="12">
        <v>0</v>
      </c>
      <c r="N29" s="14">
        <v>0</v>
      </c>
      <c r="O29" s="14">
        <v>0</v>
      </c>
      <c r="P29" s="14">
        <v>0</v>
      </c>
      <c r="Q29" s="13">
        <v>0.7</v>
      </c>
      <c r="R29" s="12">
        <v>8.99</v>
      </c>
      <c r="S29" s="12">
        <v>6.2930000000000001</v>
      </c>
      <c r="T29" s="20">
        <v>-0.1</v>
      </c>
      <c r="U29" s="20">
        <v>-3.4</v>
      </c>
      <c r="V29" s="20">
        <v>-0.1</v>
      </c>
      <c r="W29" s="21">
        <v>0</v>
      </c>
      <c r="X29" s="12">
        <v>0</v>
      </c>
      <c r="Y29" s="12">
        <v>8.99</v>
      </c>
      <c r="Z29" s="12">
        <v>-0.89900000000000002</v>
      </c>
    </row>
    <row r="30" spans="1:26">
      <c r="A30" s="11" t="s">
        <v>58</v>
      </c>
      <c r="B30" s="10" t="s">
        <v>51</v>
      </c>
      <c r="C30" s="12">
        <v>25</v>
      </c>
      <c r="D30" s="13">
        <v>33.81</v>
      </c>
      <c r="E30" s="10">
        <v>88110110406</v>
      </c>
      <c r="F30" s="13">
        <v>0.9</v>
      </c>
      <c r="G30" s="12">
        <v>25</v>
      </c>
      <c r="H30" s="12">
        <v>22.5</v>
      </c>
      <c r="I30" s="14">
        <v>0</v>
      </c>
      <c r="J30" s="12">
        <v>0</v>
      </c>
      <c r="K30" s="12">
        <v>0</v>
      </c>
      <c r="L30" s="14">
        <v>0</v>
      </c>
      <c r="M30" s="12">
        <v>0</v>
      </c>
      <c r="N30" s="14">
        <v>0</v>
      </c>
      <c r="O30" s="14">
        <v>0</v>
      </c>
      <c r="P30" s="14">
        <v>0</v>
      </c>
      <c r="Q30" s="14">
        <v>1</v>
      </c>
      <c r="R30" s="12">
        <v>25</v>
      </c>
      <c r="S30" s="12">
        <v>25</v>
      </c>
      <c r="T30" s="20">
        <v>-0.1</v>
      </c>
      <c r="U30" s="20">
        <v>-3.4</v>
      </c>
      <c r="V30" s="20">
        <v>-0.1</v>
      </c>
      <c r="W30" s="21">
        <v>0</v>
      </c>
      <c r="X30" s="12">
        <v>0</v>
      </c>
      <c r="Y30" s="12">
        <v>25</v>
      </c>
      <c r="Z30" s="12">
        <v>-2.5</v>
      </c>
    </row>
    <row r="31" spans="1:26">
      <c r="A31" s="11" t="s">
        <v>59</v>
      </c>
      <c r="B31" s="10"/>
      <c r="C31" s="12">
        <v>20</v>
      </c>
      <c r="D31" s="13">
        <v>33.81</v>
      </c>
      <c r="E31" s="10"/>
      <c r="F31" s="13">
        <v>1.29</v>
      </c>
      <c r="G31" s="12">
        <v>19.961240310078001</v>
      </c>
      <c r="H31" s="12">
        <v>25.75</v>
      </c>
      <c r="I31" s="14">
        <v>0</v>
      </c>
      <c r="J31" s="12">
        <v>0</v>
      </c>
      <c r="K31" s="12">
        <v>0</v>
      </c>
      <c r="L31" s="14">
        <v>0</v>
      </c>
      <c r="M31" s="12">
        <v>0</v>
      </c>
      <c r="N31" s="14">
        <v>0</v>
      </c>
      <c r="O31" s="14">
        <v>0</v>
      </c>
      <c r="P31" s="14">
        <v>0</v>
      </c>
      <c r="Q31" s="13">
        <v>0.75</v>
      </c>
      <c r="R31" s="12">
        <v>19.962666666667001</v>
      </c>
      <c r="S31" s="12">
        <v>14.972</v>
      </c>
      <c r="T31" s="13">
        <v>0.54</v>
      </c>
      <c r="U31" s="13">
        <v>18.2</v>
      </c>
      <c r="V31" s="13">
        <v>0.5</v>
      </c>
      <c r="W31" s="14">
        <v>0</v>
      </c>
      <c r="X31" s="12">
        <v>0</v>
      </c>
      <c r="Y31" s="12">
        <v>19.959299999999999</v>
      </c>
      <c r="Z31" s="12">
        <v>10.778</v>
      </c>
    </row>
    <row r="32" spans="1:26">
      <c r="A32" s="15" t="s">
        <v>60</v>
      </c>
      <c r="B32" s="16"/>
      <c r="C32" s="17"/>
      <c r="D32" s="18"/>
      <c r="E32" s="16"/>
      <c r="F32" s="18">
        <f>SUM(F23:F31)</f>
        <v>23.060000000000002</v>
      </c>
      <c r="G32" s="17"/>
      <c r="H32" s="17">
        <f>SUM(H23:H31)</f>
        <v>356.2817</v>
      </c>
      <c r="I32" s="19">
        <f>SUM(I23:I31)</f>
        <v>2</v>
      </c>
      <c r="J32" s="17"/>
      <c r="K32" s="17">
        <f t="shared" ref="K32:Q32" si="2">SUM(K23:K31)</f>
        <v>56</v>
      </c>
      <c r="L32" s="19">
        <f t="shared" si="2"/>
        <v>0</v>
      </c>
      <c r="M32" s="17">
        <f t="shared" si="2"/>
        <v>0</v>
      </c>
      <c r="N32" s="19">
        <f t="shared" si="2"/>
        <v>0</v>
      </c>
      <c r="O32" s="19">
        <f t="shared" si="2"/>
        <v>0</v>
      </c>
      <c r="P32" s="19">
        <f t="shared" si="2"/>
        <v>0</v>
      </c>
      <c r="Q32" s="18">
        <f t="shared" si="2"/>
        <v>19.809999999999999</v>
      </c>
      <c r="R32" s="17"/>
      <c r="S32" s="17">
        <f t="shared" ref="S32:X32" si="3">SUM(S23:S31)</f>
        <v>305.70479999999998</v>
      </c>
      <c r="T32" s="18">
        <f t="shared" si="3"/>
        <v>5.24</v>
      </c>
      <c r="U32" s="18">
        <f t="shared" si="3"/>
        <v>181.29999999999995</v>
      </c>
      <c r="V32" s="18">
        <f t="shared" si="3"/>
        <v>5.3000000000000007</v>
      </c>
      <c r="W32" s="19">
        <f t="shared" si="3"/>
        <v>0</v>
      </c>
      <c r="X32" s="17">
        <f t="shared" si="3"/>
        <v>0</v>
      </c>
      <c r="Y32" s="17"/>
      <c r="Z32" s="17">
        <f>SUM(Z23:Z31)</f>
        <v>106.57690000000001</v>
      </c>
    </row>
    <row r="33" spans="1:26">
      <c r="A33" s="9" t="s">
        <v>61</v>
      </c>
    </row>
    <row r="34" spans="1:26">
      <c r="A34" s="11" t="s">
        <v>62</v>
      </c>
      <c r="B34" s="10"/>
      <c r="C34" s="12">
        <v>10</v>
      </c>
      <c r="D34" s="13">
        <v>33.81</v>
      </c>
      <c r="E34" s="10">
        <v>721059002387</v>
      </c>
      <c r="F34" s="13">
        <v>4.83</v>
      </c>
      <c r="G34" s="12">
        <v>9.9979296066253003</v>
      </c>
      <c r="H34" s="12">
        <v>48.29</v>
      </c>
      <c r="I34" s="14">
        <v>0</v>
      </c>
      <c r="J34" s="12">
        <v>0</v>
      </c>
      <c r="K34" s="12">
        <v>0</v>
      </c>
      <c r="L34" s="14">
        <v>0</v>
      </c>
      <c r="M34" s="12">
        <v>0</v>
      </c>
      <c r="N34" s="14">
        <v>0</v>
      </c>
      <c r="O34" s="14">
        <v>0</v>
      </c>
      <c r="P34" s="14">
        <v>0</v>
      </c>
      <c r="Q34" s="13">
        <v>4.83</v>
      </c>
      <c r="R34" s="12">
        <v>9.9915113871635999</v>
      </c>
      <c r="S34" s="12">
        <v>48.259</v>
      </c>
      <c r="T34" s="14">
        <v>0</v>
      </c>
      <c r="U34" s="14">
        <v>0.1</v>
      </c>
      <c r="V34" s="14">
        <v>0</v>
      </c>
      <c r="W34" s="14">
        <v>0</v>
      </c>
      <c r="X34" s="12">
        <v>0</v>
      </c>
      <c r="Y34" s="12">
        <v>10</v>
      </c>
      <c r="Z34" s="12">
        <v>3.1E-2</v>
      </c>
    </row>
    <row r="35" spans="1:26">
      <c r="A35" s="11" t="s">
        <v>63</v>
      </c>
      <c r="B35" s="10" t="s">
        <v>51</v>
      </c>
      <c r="C35" s="12">
        <v>31.5</v>
      </c>
      <c r="D35" s="13">
        <v>33.81</v>
      </c>
      <c r="E35" s="10" t="s">
        <v>64</v>
      </c>
      <c r="F35" s="13">
        <v>12.8</v>
      </c>
      <c r="G35" s="12">
        <v>31.500742187499998</v>
      </c>
      <c r="H35" s="12">
        <v>403.20949999999999</v>
      </c>
      <c r="I35" s="14">
        <v>6</v>
      </c>
      <c r="J35" s="12">
        <v>31.5</v>
      </c>
      <c r="K35" s="12">
        <v>189</v>
      </c>
      <c r="L35" s="14">
        <v>0</v>
      </c>
      <c r="M35" s="12">
        <v>0</v>
      </c>
      <c r="N35" s="14">
        <v>0</v>
      </c>
      <c r="O35" s="14">
        <v>0</v>
      </c>
      <c r="P35" s="14">
        <v>0</v>
      </c>
      <c r="Q35" s="13">
        <v>14.4</v>
      </c>
      <c r="R35" s="12">
        <v>31.509409722221999</v>
      </c>
      <c r="S35" s="12">
        <v>453.7355</v>
      </c>
      <c r="T35" s="13">
        <v>4.4000000000000004</v>
      </c>
      <c r="U35" s="13">
        <v>148.6</v>
      </c>
      <c r="V35" s="13">
        <v>4.4000000000000004</v>
      </c>
      <c r="W35" s="14">
        <v>0</v>
      </c>
      <c r="X35" s="12">
        <v>0</v>
      </c>
      <c r="Y35" s="12">
        <v>31.471399999999999</v>
      </c>
      <c r="Z35" s="12">
        <v>138.47399999999999</v>
      </c>
    </row>
    <row r="36" spans="1:26">
      <c r="A36" s="11" t="s">
        <v>65</v>
      </c>
      <c r="B36" s="10"/>
      <c r="C36" s="12">
        <v>27</v>
      </c>
      <c r="D36" s="13">
        <v>25.36</v>
      </c>
      <c r="E36" s="10">
        <v>810255020100</v>
      </c>
      <c r="F36" s="14">
        <v>1</v>
      </c>
      <c r="G36" s="12">
        <v>27</v>
      </c>
      <c r="H36" s="12">
        <v>27</v>
      </c>
      <c r="I36" s="14">
        <v>0</v>
      </c>
      <c r="J36" s="12">
        <v>0</v>
      </c>
      <c r="K36" s="12">
        <v>0</v>
      </c>
      <c r="L36" s="14">
        <v>0</v>
      </c>
      <c r="M36" s="12">
        <v>0</v>
      </c>
      <c r="N36" s="14">
        <v>0</v>
      </c>
      <c r="O36" s="14">
        <v>0</v>
      </c>
      <c r="P36" s="14">
        <v>0</v>
      </c>
      <c r="Q36" s="14">
        <v>1</v>
      </c>
      <c r="R36" s="12">
        <v>27</v>
      </c>
      <c r="S36" s="12">
        <v>27</v>
      </c>
      <c r="T36" s="14">
        <v>0</v>
      </c>
      <c r="U36" s="14">
        <v>0</v>
      </c>
      <c r="V36" s="14">
        <v>0</v>
      </c>
      <c r="W36" s="14">
        <v>0</v>
      </c>
      <c r="X36" s="12">
        <v>0</v>
      </c>
      <c r="Y36" s="12">
        <v>27</v>
      </c>
      <c r="Z36" s="12">
        <v>0</v>
      </c>
    </row>
    <row r="37" spans="1:26">
      <c r="A37" s="11" t="s">
        <v>66</v>
      </c>
      <c r="B37" s="10" t="s">
        <v>67</v>
      </c>
      <c r="C37" s="12">
        <v>33.32</v>
      </c>
      <c r="D37" s="13">
        <v>33.81</v>
      </c>
      <c r="E37" s="10">
        <v>721059041003</v>
      </c>
      <c r="F37" s="13">
        <v>8.49</v>
      </c>
      <c r="G37" s="12">
        <v>33.331778563015</v>
      </c>
      <c r="H37" s="12">
        <v>282.98680000000002</v>
      </c>
      <c r="I37" s="14">
        <v>0</v>
      </c>
      <c r="J37" s="12">
        <v>0</v>
      </c>
      <c r="K37" s="12">
        <v>0</v>
      </c>
      <c r="L37" s="14">
        <v>0</v>
      </c>
      <c r="M37" s="12">
        <v>0</v>
      </c>
      <c r="N37" s="14">
        <v>0</v>
      </c>
      <c r="O37" s="14">
        <v>0</v>
      </c>
      <c r="P37" s="14">
        <v>0</v>
      </c>
      <c r="Q37" s="13">
        <v>8.48</v>
      </c>
      <c r="R37" s="12">
        <v>33.338856132075001</v>
      </c>
      <c r="S37" s="12">
        <v>282.71350000000001</v>
      </c>
      <c r="T37" s="14">
        <v>0.01</v>
      </c>
      <c r="U37" s="14">
        <v>0.3</v>
      </c>
      <c r="V37" s="14">
        <v>0</v>
      </c>
      <c r="W37" s="14">
        <v>0</v>
      </c>
      <c r="X37" s="12">
        <v>0</v>
      </c>
      <c r="Y37" s="12">
        <v>27.32</v>
      </c>
      <c r="Z37" s="12">
        <v>0.2732</v>
      </c>
    </row>
    <row r="38" spans="1:26">
      <c r="A38" s="11" t="s">
        <v>68</v>
      </c>
      <c r="B38" s="10"/>
      <c r="C38" s="12">
        <v>25.7</v>
      </c>
      <c r="D38" s="13">
        <v>25.36</v>
      </c>
      <c r="E38" s="10" t="s">
        <v>69</v>
      </c>
      <c r="F38" s="13">
        <v>5.93</v>
      </c>
      <c r="G38" s="12">
        <v>25.718634064081002</v>
      </c>
      <c r="H38" s="12">
        <v>152.51150000000001</v>
      </c>
      <c r="I38" s="14">
        <v>0</v>
      </c>
      <c r="J38" s="12">
        <v>0</v>
      </c>
      <c r="K38" s="12">
        <v>0</v>
      </c>
      <c r="L38" s="14">
        <v>0</v>
      </c>
      <c r="M38" s="12">
        <v>0</v>
      </c>
      <c r="N38" s="14">
        <v>0</v>
      </c>
      <c r="O38" s="14">
        <v>0</v>
      </c>
      <c r="P38" s="14">
        <v>0</v>
      </c>
      <c r="Q38" s="13">
        <v>5.9</v>
      </c>
      <c r="R38" s="12">
        <v>25.685627118644</v>
      </c>
      <c r="S38" s="12">
        <v>151.54519999999999</v>
      </c>
      <c r="T38" s="14">
        <v>0.04</v>
      </c>
      <c r="U38" s="14">
        <v>1</v>
      </c>
      <c r="V38" s="14">
        <v>0</v>
      </c>
      <c r="W38" s="14">
        <v>0</v>
      </c>
      <c r="X38" s="12">
        <v>0</v>
      </c>
      <c r="Y38" s="12">
        <v>24.157499999999999</v>
      </c>
      <c r="Z38" s="12">
        <v>0.96630000000000005</v>
      </c>
    </row>
    <row r="39" spans="1:26">
      <c r="A39" s="11" t="s">
        <v>70</v>
      </c>
      <c r="B39" s="10"/>
      <c r="C39" s="12">
        <v>28.62</v>
      </c>
      <c r="D39" s="13">
        <v>25.36</v>
      </c>
      <c r="E39" s="10">
        <v>857932007009</v>
      </c>
      <c r="F39" s="13">
        <v>2.21</v>
      </c>
      <c r="G39" s="12">
        <v>28.623891402715</v>
      </c>
      <c r="H39" s="12">
        <v>63.258800000000001</v>
      </c>
      <c r="I39" s="14">
        <v>0</v>
      </c>
      <c r="J39" s="12">
        <v>0</v>
      </c>
      <c r="K39" s="12">
        <v>0</v>
      </c>
      <c r="L39" s="14">
        <v>0</v>
      </c>
      <c r="M39" s="12">
        <v>0</v>
      </c>
      <c r="N39" s="14">
        <v>0</v>
      </c>
      <c r="O39" s="14">
        <v>0</v>
      </c>
      <c r="P39" s="14">
        <v>0</v>
      </c>
      <c r="Q39" s="13">
        <v>1.66</v>
      </c>
      <c r="R39" s="12">
        <v>28.587228915663001</v>
      </c>
      <c r="S39" s="12">
        <v>47.454799999999999</v>
      </c>
      <c r="T39" s="13">
        <v>0.55000000000000004</v>
      </c>
      <c r="U39" s="13">
        <v>14</v>
      </c>
      <c r="V39" s="13">
        <v>0.4</v>
      </c>
      <c r="W39" s="14">
        <v>0</v>
      </c>
      <c r="X39" s="12">
        <v>0</v>
      </c>
      <c r="Y39" s="12">
        <v>28.734500000000001</v>
      </c>
      <c r="Z39" s="12">
        <v>15.804</v>
      </c>
    </row>
    <row r="40" spans="1:26">
      <c r="A40" s="11" t="s">
        <v>71</v>
      </c>
      <c r="B40" s="10"/>
      <c r="C40" s="12">
        <v>25</v>
      </c>
      <c r="D40" s="13">
        <v>33.81</v>
      </c>
      <c r="E40" s="10" t="s">
        <v>72</v>
      </c>
      <c r="F40" s="13">
        <v>9.25</v>
      </c>
      <c r="G40" s="12">
        <v>24.988918918919001</v>
      </c>
      <c r="H40" s="12">
        <v>231.14750000000001</v>
      </c>
      <c r="I40" s="14">
        <v>0</v>
      </c>
      <c r="J40" s="12">
        <v>0</v>
      </c>
      <c r="K40" s="12">
        <v>0</v>
      </c>
      <c r="L40" s="14">
        <v>0</v>
      </c>
      <c r="M40" s="12">
        <v>0</v>
      </c>
      <c r="N40" s="14">
        <v>0</v>
      </c>
      <c r="O40" s="14">
        <v>0</v>
      </c>
      <c r="P40" s="14">
        <v>0</v>
      </c>
      <c r="Q40" s="13">
        <v>9.23</v>
      </c>
      <c r="R40" s="12">
        <v>25.012188515710001</v>
      </c>
      <c r="S40" s="12">
        <v>230.86250000000001</v>
      </c>
      <c r="T40" s="14">
        <v>0.01</v>
      </c>
      <c r="U40" s="14">
        <v>0.4</v>
      </c>
      <c r="V40" s="14">
        <v>0</v>
      </c>
      <c r="W40" s="14">
        <v>0</v>
      </c>
      <c r="X40" s="12">
        <v>0</v>
      </c>
      <c r="Y40" s="12">
        <v>28.5</v>
      </c>
      <c r="Z40" s="12">
        <v>0.28499999999999998</v>
      </c>
    </row>
    <row r="41" spans="1:26">
      <c r="A41" s="11" t="s">
        <v>73</v>
      </c>
      <c r="B41" s="10"/>
      <c r="C41" s="12">
        <v>34</v>
      </c>
      <c r="D41" s="13">
        <v>33.81</v>
      </c>
      <c r="E41" s="10" t="s">
        <v>74</v>
      </c>
      <c r="F41" s="13">
        <v>1.82</v>
      </c>
      <c r="G41" s="12">
        <v>33.912197802198001</v>
      </c>
      <c r="H41" s="12">
        <v>61.720199999999998</v>
      </c>
      <c r="I41" s="14">
        <v>0</v>
      </c>
      <c r="J41" s="12">
        <v>0</v>
      </c>
      <c r="K41" s="12">
        <v>0</v>
      </c>
      <c r="L41" s="14">
        <v>0</v>
      </c>
      <c r="M41" s="12">
        <v>0</v>
      </c>
      <c r="N41" s="14">
        <v>0</v>
      </c>
      <c r="O41" s="14">
        <v>0</v>
      </c>
      <c r="P41" s="14">
        <v>0</v>
      </c>
      <c r="Q41" s="13">
        <v>0.94</v>
      </c>
      <c r="R41" s="12">
        <v>34.018085106382998</v>
      </c>
      <c r="S41" s="12">
        <v>31.977</v>
      </c>
      <c r="T41" s="13">
        <v>0.87</v>
      </c>
      <c r="U41" s="13">
        <v>29.6</v>
      </c>
      <c r="V41" s="13">
        <v>0.9</v>
      </c>
      <c r="W41" s="14">
        <v>0</v>
      </c>
      <c r="X41" s="12">
        <v>0</v>
      </c>
      <c r="Y41" s="12">
        <v>34.187600000000003</v>
      </c>
      <c r="Z41" s="12">
        <v>29.743200000000002</v>
      </c>
    </row>
    <row r="42" spans="1:26">
      <c r="A42" s="11" t="s">
        <v>75</v>
      </c>
      <c r="B42" s="10"/>
      <c r="C42" s="12">
        <v>20</v>
      </c>
      <c r="D42" s="13">
        <v>33.81</v>
      </c>
      <c r="E42" s="10">
        <v>793573762733</v>
      </c>
      <c r="F42" s="14">
        <v>3</v>
      </c>
      <c r="G42" s="12">
        <v>20</v>
      </c>
      <c r="H42" s="12">
        <v>60</v>
      </c>
      <c r="I42" s="14">
        <v>0</v>
      </c>
      <c r="J42" s="12">
        <v>0</v>
      </c>
      <c r="K42" s="12">
        <v>0</v>
      </c>
      <c r="L42" s="14">
        <v>0</v>
      </c>
      <c r="M42" s="12">
        <v>0</v>
      </c>
      <c r="N42" s="14">
        <v>0</v>
      </c>
      <c r="O42" s="14">
        <v>0</v>
      </c>
      <c r="P42" s="14">
        <v>0</v>
      </c>
      <c r="Q42" s="14">
        <v>3</v>
      </c>
      <c r="R42" s="12">
        <v>20</v>
      </c>
      <c r="S42" s="12">
        <v>60</v>
      </c>
      <c r="T42" s="14">
        <v>0</v>
      </c>
      <c r="U42" s="14">
        <v>0</v>
      </c>
      <c r="V42" s="14">
        <v>0</v>
      </c>
      <c r="W42" s="14">
        <v>0</v>
      </c>
      <c r="X42" s="12">
        <v>0</v>
      </c>
      <c r="Y42" s="12">
        <v>20</v>
      </c>
      <c r="Z42" s="12">
        <v>0</v>
      </c>
    </row>
    <row r="43" spans="1:26">
      <c r="A43" s="11" t="s">
        <v>76</v>
      </c>
      <c r="B43" s="10" t="s">
        <v>51</v>
      </c>
      <c r="C43" s="12">
        <v>35</v>
      </c>
      <c r="D43" s="13">
        <v>33.81</v>
      </c>
      <c r="E43" s="10">
        <v>721059981002</v>
      </c>
      <c r="F43" s="13">
        <v>2.68</v>
      </c>
      <c r="G43" s="12">
        <v>35.01828358209</v>
      </c>
      <c r="H43" s="12">
        <v>93.849000000000004</v>
      </c>
      <c r="I43" s="13">
        <v>0.7</v>
      </c>
      <c r="J43" s="12">
        <v>35</v>
      </c>
      <c r="K43" s="12">
        <v>24.5</v>
      </c>
      <c r="L43" s="14">
        <v>0</v>
      </c>
      <c r="M43" s="12">
        <v>0</v>
      </c>
      <c r="N43" s="14">
        <v>0</v>
      </c>
      <c r="O43" s="14">
        <v>0</v>
      </c>
      <c r="P43" s="14">
        <v>0</v>
      </c>
      <c r="Q43" s="13">
        <v>3.33</v>
      </c>
      <c r="R43" s="12">
        <v>35.046246246246</v>
      </c>
      <c r="S43" s="12">
        <v>116.70399999999999</v>
      </c>
      <c r="T43" s="13">
        <v>0.05</v>
      </c>
      <c r="U43" s="13">
        <v>1.6</v>
      </c>
      <c r="V43" s="13">
        <v>0</v>
      </c>
      <c r="W43" s="14">
        <v>0</v>
      </c>
      <c r="X43" s="12">
        <v>0</v>
      </c>
      <c r="Y43" s="12">
        <v>32.9</v>
      </c>
      <c r="Z43" s="12">
        <v>1.645</v>
      </c>
    </row>
    <row r="44" spans="1:26">
      <c r="A44" s="11" t="s">
        <v>77</v>
      </c>
      <c r="B44" s="10"/>
      <c r="C44" s="12">
        <v>15.75</v>
      </c>
      <c r="D44" s="13">
        <v>33.81</v>
      </c>
      <c r="E44" s="10" t="s">
        <v>78</v>
      </c>
      <c r="F44" s="14">
        <v>12</v>
      </c>
      <c r="G44" s="12">
        <v>15.75</v>
      </c>
      <c r="H44" s="12">
        <v>189</v>
      </c>
      <c r="I44" s="14">
        <v>0</v>
      </c>
      <c r="J44" s="12">
        <v>0</v>
      </c>
      <c r="K44" s="12">
        <v>0</v>
      </c>
      <c r="L44" s="14">
        <v>0</v>
      </c>
      <c r="M44" s="12">
        <v>0</v>
      </c>
      <c r="N44" s="14">
        <v>0</v>
      </c>
      <c r="O44" s="14">
        <v>0</v>
      </c>
      <c r="P44" s="14">
        <v>0</v>
      </c>
      <c r="Q44" s="14">
        <v>12</v>
      </c>
      <c r="R44" s="12">
        <v>15.75</v>
      </c>
      <c r="S44" s="12">
        <v>189</v>
      </c>
      <c r="T44" s="14">
        <v>0</v>
      </c>
      <c r="U44" s="14">
        <v>0</v>
      </c>
      <c r="V44" s="14">
        <v>0</v>
      </c>
      <c r="W44" s="14">
        <v>0</v>
      </c>
      <c r="X44" s="12">
        <v>0</v>
      </c>
      <c r="Y44" s="12">
        <v>15.75</v>
      </c>
      <c r="Z44" s="12">
        <v>0</v>
      </c>
    </row>
    <row r="45" spans="1:26">
      <c r="A45" s="11" t="s">
        <v>79</v>
      </c>
      <c r="B45" s="10"/>
      <c r="C45" s="12">
        <v>35</v>
      </c>
      <c r="D45" s="13">
        <v>25.36</v>
      </c>
      <c r="E45" s="10">
        <v>649188900391</v>
      </c>
      <c r="F45" s="14">
        <v>3</v>
      </c>
      <c r="G45" s="12">
        <v>35</v>
      </c>
      <c r="H45" s="12">
        <v>105</v>
      </c>
      <c r="I45" s="14">
        <v>0</v>
      </c>
      <c r="J45" s="12">
        <v>0</v>
      </c>
      <c r="K45" s="12">
        <v>0</v>
      </c>
      <c r="L45" s="14">
        <v>0</v>
      </c>
      <c r="M45" s="12">
        <v>0</v>
      </c>
      <c r="N45" s="14">
        <v>0</v>
      </c>
      <c r="O45" s="14">
        <v>0</v>
      </c>
      <c r="P45" s="14">
        <v>0</v>
      </c>
      <c r="Q45" s="14">
        <v>3</v>
      </c>
      <c r="R45" s="12">
        <v>35</v>
      </c>
      <c r="S45" s="12">
        <v>105</v>
      </c>
      <c r="T45" s="14">
        <v>0</v>
      </c>
      <c r="U45" s="14">
        <v>0</v>
      </c>
      <c r="V45" s="14">
        <v>0</v>
      </c>
      <c r="W45" s="14">
        <v>0</v>
      </c>
      <c r="X45" s="12">
        <v>0</v>
      </c>
      <c r="Y45" s="12">
        <v>35</v>
      </c>
      <c r="Z45" s="12">
        <v>0</v>
      </c>
    </row>
    <row r="46" spans="1:26">
      <c r="A46" s="11" t="s">
        <v>80</v>
      </c>
      <c r="B46" s="10"/>
      <c r="C46" s="12">
        <v>55.33</v>
      </c>
      <c r="D46" s="13">
        <v>33.81</v>
      </c>
      <c r="E46" s="10" t="s">
        <v>81</v>
      </c>
      <c r="F46" s="13">
        <v>3.56</v>
      </c>
      <c r="G46" s="12">
        <v>55.291151685392997</v>
      </c>
      <c r="H46" s="12">
        <v>196.8365</v>
      </c>
      <c r="I46" s="14">
        <v>0</v>
      </c>
      <c r="J46" s="12">
        <v>0</v>
      </c>
      <c r="K46" s="12">
        <v>0</v>
      </c>
      <c r="L46" s="14">
        <v>0</v>
      </c>
      <c r="M46" s="12">
        <v>0</v>
      </c>
      <c r="N46" s="14">
        <v>0</v>
      </c>
      <c r="O46" s="14">
        <v>0</v>
      </c>
      <c r="P46" s="14">
        <v>0</v>
      </c>
      <c r="Q46" s="13">
        <v>3.43</v>
      </c>
      <c r="R46" s="12">
        <v>55.317084548105001</v>
      </c>
      <c r="S46" s="12">
        <v>189.73759999999999</v>
      </c>
      <c r="T46" s="13">
        <v>0.13</v>
      </c>
      <c r="U46" s="13">
        <v>4.3</v>
      </c>
      <c r="V46" s="13">
        <v>0.1</v>
      </c>
      <c r="W46" s="14">
        <v>0</v>
      </c>
      <c r="X46" s="12">
        <v>0</v>
      </c>
      <c r="Y46" s="12">
        <v>54.606200000000001</v>
      </c>
      <c r="Z46" s="12">
        <v>7.0987999999999998</v>
      </c>
    </row>
    <row r="47" spans="1:26">
      <c r="A47" s="11" t="s">
        <v>82</v>
      </c>
      <c r="B47" s="10"/>
      <c r="C47" s="12">
        <v>25</v>
      </c>
      <c r="D47" s="13">
        <v>33.81</v>
      </c>
      <c r="E47" s="10">
        <v>736040012887</v>
      </c>
      <c r="F47" s="14">
        <v>2</v>
      </c>
      <c r="G47" s="12">
        <v>25</v>
      </c>
      <c r="H47" s="12">
        <v>50</v>
      </c>
      <c r="I47" s="14">
        <v>0</v>
      </c>
      <c r="J47" s="12">
        <v>0</v>
      </c>
      <c r="K47" s="12">
        <v>0</v>
      </c>
      <c r="L47" s="14">
        <v>0</v>
      </c>
      <c r="M47" s="12">
        <v>0</v>
      </c>
      <c r="N47" s="14">
        <v>0</v>
      </c>
      <c r="O47" s="14">
        <v>0</v>
      </c>
      <c r="P47" s="14">
        <v>0</v>
      </c>
      <c r="Q47" s="14">
        <v>2</v>
      </c>
      <c r="R47" s="12">
        <v>25</v>
      </c>
      <c r="S47" s="12">
        <v>50</v>
      </c>
      <c r="T47" s="14">
        <v>0</v>
      </c>
      <c r="U47" s="14">
        <v>0</v>
      </c>
      <c r="V47" s="14">
        <v>0</v>
      </c>
      <c r="W47" s="14">
        <v>0</v>
      </c>
      <c r="X47" s="12">
        <v>0</v>
      </c>
      <c r="Y47" s="12">
        <v>25</v>
      </c>
      <c r="Z47" s="12">
        <v>0</v>
      </c>
    </row>
    <row r="48" spans="1:26">
      <c r="A48" s="11" t="s">
        <v>83</v>
      </c>
      <c r="B48" s="10"/>
      <c r="C48" s="12">
        <v>20</v>
      </c>
      <c r="D48" s="13">
        <v>25.36</v>
      </c>
      <c r="E48" s="10">
        <v>852360001124</v>
      </c>
      <c r="F48" s="14">
        <v>2</v>
      </c>
      <c r="G48" s="12">
        <v>20</v>
      </c>
      <c r="H48" s="12">
        <v>40</v>
      </c>
      <c r="I48" s="14">
        <v>0</v>
      </c>
      <c r="J48" s="12">
        <v>0</v>
      </c>
      <c r="K48" s="12">
        <v>0</v>
      </c>
      <c r="L48" s="14">
        <v>0</v>
      </c>
      <c r="M48" s="12">
        <v>0</v>
      </c>
      <c r="N48" s="14">
        <v>0</v>
      </c>
      <c r="O48" s="14">
        <v>0</v>
      </c>
      <c r="P48" s="14">
        <v>0</v>
      </c>
      <c r="Q48" s="14">
        <v>2</v>
      </c>
      <c r="R48" s="12">
        <v>20</v>
      </c>
      <c r="S48" s="12">
        <v>40</v>
      </c>
      <c r="T48" s="14">
        <v>0</v>
      </c>
      <c r="U48" s="14">
        <v>0</v>
      </c>
      <c r="V48" s="14">
        <v>0</v>
      </c>
      <c r="W48" s="14">
        <v>0</v>
      </c>
      <c r="X48" s="12">
        <v>0</v>
      </c>
      <c r="Y48" s="12">
        <v>20</v>
      </c>
      <c r="Z48" s="12">
        <v>0</v>
      </c>
    </row>
    <row r="49" spans="1:26">
      <c r="A49" s="11" t="s">
        <v>84</v>
      </c>
      <c r="B49" s="10"/>
      <c r="C49" s="12">
        <v>22</v>
      </c>
      <c r="D49" s="13">
        <v>25.36</v>
      </c>
      <c r="E49" s="10">
        <v>45635366800</v>
      </c>
      <c r="F49" s="14">
        <v>3</v>
      </c>
      <c r="G49" s="12">
        <v>22</v>
      </c>
      <c r="H49" s="12">
        <v>66</v>
      </c>
      <c r="I49" s="14">
        <v>-3</v>
      </c>
      <c r="J49" s="12">
        <v>22</v>
      </c>
      <c r="K49" s="12">
        <v>-66</v>
      </c>
      <c r="L49" s="14">
        <v>0</v>
      </c>
      <c r="M49" s="12">
        <v>0</v>
      </c>
      <c r="N49" s="14">
        <v>0</v>
      </c>
      <c r="O49" s="14">
        <v>0</v>
      </c>
      <c r="P49" s="14">
        <v>0</v>
      </c>
      <c r="Q49" s="14">
        <v>0</v>
      </c>
      <c r="R49" s="12">
        <v>0</v>
      </c>
      <c r="S49" s="12">
        <v>0</v>
      </c>
      <c r="T49" s="14">
        <v>0</v>
      </c>
      <c r="U49" s="14">
        <v>0</v>
      </c>
      <c r="V49" s="14">
        <v>0</v>
      </c>
      <c r="W49" s="14">
        <v>0</v>
      </c>
      <c r="X49" s="12">
        <v>0</v>
      </c>
      <c r="Y49" s="12">
        <v>22</v>
      </c>
      <c r="Z49" s="12">
        <v>0</v>
      </c>
    </row>
    <row r="50" spans="1:26">
      <c r="A50" s="11" t="s">
        <v>85</v>
      </c>
      <c r="B50" s="10"/>
      <c r="C50" s="12">
        <v>20</v>
      </c>
      <c r="D50" s="13">
        <v>33.81</v>
      </c>
      <c r="E50" s="10" t="s">
        <v>86</v>
      </c>
      <c r="F50" s="13">
        <v>68.72</v>
      </c>
      <c r="G50" s="12">
        <v>19.998573923165999</v>
      </c>
      <c r="H50" s="12">
        <v>1374.3019999999999</v>
      </c>
      <c r="I50" s="14">
        <v>3</v>
      </c>
      <c r="J50" s="12">
        <v>20</v>
      </c>
      <c r="K50" s="12">
        <v>60</v>
      </c>
      <c r="L50" s="14">
        <v>0</v>
      </c>
      <c r="M50" s="12">
        <v>0</v>
      </c>
      <c r="N50" s="14">
        <v>0</v>
      </c>
      <c r="O50" s="14">
        <v>0</v>
      </c>
      <c r="P50" s="14">
        <v>0</v>
      </c>
      <c r="Q50" s="13">
        <v>65.599999999999994</v>
      </c>
      <c r="R50" s="12">
        <v>20.000762195122</v>
      </c>
      <c r="S50" s="12">
        <v>1312.05</v>
      </c>
      <c r="T50" s="13">
        <v>6.11</v>
      </c>
      <c r="U50" s="13">
        <v>206.7</v>
      </c>
      <c r="V50" s="13">
        <v>6.1</v>
      </c>
      <c r="W50" s="14">
        <v>0</v>
      </c>
      <c r="X50" s="12">
        <v>0</v>
      </c>
      <c r="Y50" s="12">
        <v>20.008500000000002</v>
      </c>
      <c r="Z50" s="12">
        <v>122.252</v>
      </c>
    </row>
    <row r="51" spans="1:26">
      <c r="A51" s="11" t="s">
        <v>87</v>
      </c>
      <c r="B51" s="10"/>
      <c r="C51" s="12">
        <v>20</v>
      </c>
      <c r="D51" s="13">
        <v>33.81</v>
      </c>
      <c r="E51" s="10">
        <v>83089000123</v>
      </c>
      <c r="F51" s="13">
        <v>3.6</v>
      </c>
      <c r="G51" s="12">
        <v>20</v>
      </c>
      <c r="H51" s="12">
        <v>72</v>
      </c>
      <c r="I51" s="14">
        <v>0</v>
      </c>
      <c r="J51" s="12">
        <v>0</v>
      </c>
      <c r="K51" s="12">
        <v>0</v>
      </c>
      <c r="L51" s="14">
        <v>0</v>
      </c>
      <c r="M51" s="12">
        <v>0</v>
      </c>
      <c r="N51" s="14">
        <v>0</v>
      </c>
      <c r="O51" s="14">
        <v>0</v>
      </c>
      <c r="P51" s="14">
        <v>0</v>
      </c>
      <c r="Q51" s="14">
        <v>4</v>
      </c>
      <c r="R51" s="12">
        <v>20</v>
      </c>
      <c r="S51" s="12">
        <v>80</v>
      </c>
      <c r="T51" s="20">
        <v>-0.4</v>
      </c>
      <c r="U51" s="20">
        <v>-13.5</v>
      </c>
      <c r="V51" s="20">
        <v>-0.4</v>
      </c>
      <c r="W51" s="21">
        <v>0</v>
      </c>
      <c r="X51" s="12">
        <v>0</v>
      </c>
      <c r="Y51" s="12">
        <v>20</v>
      </c>
      <c r="Z51" s="12">
        <v>-8</v>
      </c>
    </row>
    <row r="52" spans="1:26">
      <c r="A52" s="11" t="s">
        <v>88</v>
      </c>
      <c r="B52" s="10" t="s">
        <v>67</v>
      </c>
      <c r="C52" s="12">
        <v>34.99</v>
      </c>
      <c r="D52" s="13">
        <v>33.81</v>
      </c>
      <c r="E52" s="10" t="s">
        <v>89</v>
      </c>
      <c r="F52" s="13">
        <v>7.2</v>
      </c>
      <c r="G52" s="12">
        <v>34.994374999999998</v>
      </c>
      <c r="H52" s="12">
        <v>251.95949999999999</v>
      </c>
      <c r="I52" s="14">
        <v>3</v>
      </c>
      <c r="J52" s="12">
        <v>34.99</v>
      </c>
      <c r="K52" s="12">
        <v>104.97</v>
      </c>
      <c r="L52" s="14">
        <v>0</v>
      </c>
      <c r="M52" s="12">
        <v>0</v>
      </c>
      <c r="N52" s="14">
        <v>0</v>
      </c>
      <c r="O52" s="14">
        <v>0</v>
      </c>
      <c r="P52" s="14">
        <v>0</v>
      </c>
      <c r="Q52" s="13">
        <v>10.58</v>
      </c>
      <c r="R52" s="12">
        <v>34.989669187145999</v>
      </c>
      <c r="S52" s="12">
        <v>370.19069999999999</v>
      </c>
      <c r="T52" s="20">
        <v>-0.38</v>
      </c>
      <c r="U52" s="20">
        <v>-12.8</v>
      </c>
      <c r="V52" s="20">
        <v>-0.4</v>
      </c>
      <c r="W52" s="21">
        <v>0</v>
      </c>
      <c r="X52" s="12">
        <v>0</v>
      </c>
      <c r="Y52" s="12">
        <v>34.8979</v>
      </c>
      <c r="Z52" s="12">
        <v>-13.261200000000001</v>
      </c>
    </row>
    <row r="53" spans="1:26">
      <c r="A53" s="11" t="s">
        <v>90</v>
      </c>
      <c r="B53" s="10" t="s">
        <v>67</v>
      </c>
      <c r="C53" s="12">
        <v>29.99</v>
      </c>
      <c r="D53" s="13">
        <v>25.36</v>
      </c>
      <c r="E53" s="10">
        <v>81240049165</v>
      </c>
      <c r="F53" s="13">
        <v>9.1999999999999993</v>
      </c>
      <c r="G53" s="12">
        <v>30.000108695651999</v>
      </c>
      <c r="H53" s="12">
        <v>276.00099999999998</v>
      </c>
      <c r="I53" s="14">
        <v>0</v>
      </c>
      <c r="J53" s="12">
        <v>0</v>
      </c>
      <c r="K53" s="12">
        <v>0</v>
      </c>
      <c r="L53" s="14">
        <v>0</v>
      </c>
      <c r="M53" s="12">
        <v>0</v>
      </c>
      <c r="N53" s="14">
        <v>0</v>
      </c>
      <c r="O53" s="14">
        <v>0</v>
      </c>
      <c r="P53" s="14">
        <v>0</v>
      </c>
      <c r="Q53" s="13">
        <v>9.15</v>
      </c>
      <c r="R53" s="12">
        <v>29.99262295082</v>
      </c>
      <c r="S53" s="12">
        <v>274.4325</v>
      </c>
      <c r="T53" s="13">
        <v>0.05</v>
      </c>
      <c r="U53" s="13">
        <v>1.3</v>
      </c>
      <c r="V53" s="13">
        <v>0</v>
      </c>
      <c r="W53" s="14">
        <v>0</v>
      </c>
      <c r="X53" s="12">
        <v>0</v>
      </c>
      <c r="Y53" s="12">
        <v>31.37</v>
      </c>
      <c r="Z53" s="12">
        <v>1.5685</v>
      </c>
    </row>
    <row r="54" spans="1:26">
      <c r="A54" s="11" t="s">
        <v>91</v>
      </c>
      <c r="B54" s="10"/>
      <c r="C54" s="12">
        <v>9</v>
      </c>
      <c r="D54" s="13">
        <v>33.81</v>
      </c>
      <c r="E54" s="10">
        <v>29929115404</v>
      </c>
      <c r="F54" s="14">
        <v>9</v>
      </c>
      <c r="G54" s="12">
        <v>9</v>
      </c>
      <c r="H54" s="12">
        <v>81</v>
      </c>
      <c r="I54" s="14">
        <v>0</v>
      </c>
      <c r="J54" s="12">
        <v>0</v>
      </c>
      <c r="K54" s="12">
        <v>0</v>
      </c>
      <c r="L54" s="14">
        <v>0</v>
      </c>
      <c r="M54" s="12">
        <v>0</v>
      </c>
      <c r="N54" s="14">
        <v>0</v>
      </c>
      <c r="O54" s="14">
        <v>0</v>
      </c>
      <c r="P54" s="14">
        <v>0</v>
      </c>
      <c r="Q54" s="13">
        <v>8.8800000000000008</v>
      </c>
      <c r="R54" s="12">
        <v>8.9957432432432007</v>
      </c>
      <c r="S54" s="12">
        <v>79.882199999999997</v>
      </c>
      <c r="T54" s="13">
        <v>0.12</v>
      </c>
      <c r="U54" s="13">
        <v>4.2</v>
      </c>
      <c r="V54" s="13">
        <v>0.1</v>
      </c>
      <c r="W54" s="14">
        <v>0</v>
      </c>
      <c r="X54" s="12">
        <v>0</v>
      </c>
      <c r="Y54" s="12">
        <v>9.3149999999999995</v>
      </c>
      <c r="Z54" s="12">
        <v>1.1177999999999999</v>
      </c>
    </row>
    <row r="55" spans="1:26">
      <c r="A55" s="11" t="s">
        <v>92</v>
      </c>
      <c r="B55" s="10"/>
      <c r="C55" s="12">
        <v>10</v>
      </c>
      <c r="D55" s="13">
        <v>25360.5</v>
      </c>
      <c r="E55" s="10">
        <v>7503027709091</v>
      </c>
      <c r="F55" s="13">
        <v>5.71</v>
      </c>
      <c r="G55" s="12">
        <v>10.007705779335</v>
      </c>
      <c r="H55" s="12">
        <v>57.143999999999998</v>
      </c>
      <c r="I55" s="14">
        <v>0</v>
      </c>
      <c r="J55" s="12">
        <v>0</v>
      </c>
      <c r="K55" s="12">
        <v>0</v>
      </c>
      <c r="L55" s="14">
        <v>0</v>
      </c>
      <c r="M55" s="12">
        <v>0</v>
      </c>
      <c r="N55" s="14">
        <v>0</v>
      </c>
      <c r="O55" s="14">
        <v>0</v>
      </c>
      <c r="P55" s="14">
        <v>0</v>
      </c>
      <c r="Q55" s="13">
        <v>5.69</v>
      </c>
      <c r="R55" s="12">
        <v>10.002284710017999</v>
      </c>
      <c r="S55" s="12">
        <v>56.912999999999997</v>
      </c>
      <c r="T55" s="14">
        <v>0.02</v>
      </c>
      <c r="U55" s="14">
        <v>586.29999999999995</v>
      </c>
      <c r="V55" s="14">
        <v>17.3</v>
      </c>
      <c r="W55" s="14">
        <v>0</v>
      </c>
      <c r="X55" s="12">
        <v>0</v>
      </c>
      <c r="Y55" s="12">
        <v>11.55</v>
      </c>
      <c r="Z55" s="12">
        <v>0.23100000000000001</v>
      </c>
    </row>
    <row r="56" spans="1:26">
      <c r="A56" s="11" t="s">
        <v>93</v>
      </c>
      <c r="B56" s="10" t="s">
        <v>67</v>
      </c>
      <c r="C56" s="12">
        <v>22</v>
      </c>
      <c r="D56" s="13">
        <v>33.81</v>
      </c>
      <c r="E56" s="10">
        <v>721733000203</v>
      </c>
      <c r="F56" s="13">
        <v>0.2</v>
      </c>
      <c r="G56" s="12">
        <v>22</v>
      </c>
      <c r="H56" s="12">
        <v>4.4000000000000004</v>
      </c>
      <c r="I56" s="14">
        <v>1</v>
      </c>
      <c r="J56" s="12">
        <v>22</v>
      </c>
      <c r="K56" s="12">
        <v>22</v>
      </c>
      <c r="L56" s="14">
        <v>0</v>
      </c>
      <c r="M56" s="12">
        <v>0</v>
      </c>
      <c r="N56" s="14">
        <v>0</v>
      </c>
      <c r="O56" s="14">
        <v>0</v>
      </c>
      <c r="P56" s="14">
        <v>0</v>
      </c>
      <c r="Q56" s="13">
        <v>1.2</v>
      </c>
      <c r="R56" s="12">
        <v>22</v>
      </c>
      <c r="S56" s="12">
        <v>26.4</v>
      </c>
      <c r="T56" s="14">
        <v>0</v>
      </c>
      <c r="U56" s="14">
        <v>0</v>
      </c>
      <c r="V56" s="14">
        <v>0</v>
      </c>
      <c r="W56" s="14">
        <v>0</v>
      </c>
      <c r="X56" s="12">
        <v>0</v>
      </c>
      <c r="Y56" s="12">
        <v>22</v>
      </c>
      <c r="Z56" s="12">
        <v>0</v>
      </c>
    </row>
    <row r="57" spans="1:26">
      <c r="A57" s="11" t="s">
        <v>94</v>
      </c>
      <c r="B57" s="10"/>
      <c r="C57" s="12">
        <v>20</v>
      </c>
      <c r="D57" s="13">
        <v>33.81</v>
      </c>
      <c r="E57" s="10">
        <v>721733003556</v>
      </c>
      <c r="F57" s="13">
        <v>1.9</v>
      </c>
      <c r="G57" s="12">
        <v>20</v>
      </c>
      <c r="H57" s="12">
        <v>38</v>
      </c>
      <c r="I57" s="14">
        <v>0</v>
      </c>
      <c r="J57" s="12">
        <v>0</v>
      </c>
      <c r="K57" s="12">
        <v>0</v>
      </c>
      <c r="L57" s="14">
        <v>0</v>
      </c>
      <c r="M57" s="12">
        <v>0</v>
      </c>
      <c r="N57" s="14">
        <v>0</v>
      </c>
      <c r="O57" s="14">
        <v>0</v>
      </c>
      <c r="P57" s="14">
        <v>0</v>
      </c>
      <c r="Q57" s="13">
        <v>1.9</v>
      </c>
      <c r="R57" s="12">
        <v>20</v>
      </c>
      <c r="S57" s="12">
        <v>38</v>
      </c>
      <c r="T57" s="14">
        <v>0</v>
      </c>
      <c r="U57" s="14">
        <v>0</v>
      </c>
      <c r="V57" s="14">
        <v>0</v>
      </c>
      <c r="W57" s="14">
        <v>0</v>
      </c>
      <c r="X57" s="12">
        <v>0</v>
      </c>
      <c r="Y57" s="12">
        <v>20</v>
      </c>
      <c r="Z57" s="12">
        <v>0</v>
      </c>
    </row>
    <row r="58" spans="1:26">
      <c r="A58" s="11" t="s">
        <v>95</v>
      </c>
      <c r="B58" s="10"/>
      <c r="C58" s="12">
        <v>10</v>
      </c>
      <c r="D58" s="13">
        <v>25.36</v>
      </c>
      <c r="E58" s="10">
        <v>739949600018</v>
      </c>
      <c r="F58" s="14">
        <v>2</v>
      </c>
      <c r="G58" s="12">
        <v>10</v>
      </c>
      <c r="H58" s="12">
        <v>20</v>
      </c>
      <c r="I58" s="14">
        <v>0</v>
      </c>
      <c r="J58" s="12">
        <v>0</v>
      </c>
      <c r="K58" s="12">
        <v>0</v>
      </c>
      <c r="L58" s="14">
        <v>0</v>
      </c>
      <c r="M58" s="12">
        <v>0</v>
      </c>
      <c r="N58" s="14">
        <v>0</v>
      </c>
      <c r="O58" s="14">
        <v>0</v>
      </c>
      <c r="P58" s="14">
        <v>0</v>
      </c>
      <c r="Q58" s="14">
        <v>2</v>
      </c>
      <c r="R58" s="12">
        <v>10</v>
      </c>
      <c r="S58" s="12">
        <v>20</v>
      </c>
      <c r="T58" s="14">
        <v>0</v>
      </c>
      <c r="U58" s="14">
        <v>0</v>
      </c>
      <c r="V58" s="14">
        <v>0</v>
      </c>
      <c r="W58" s="14">
        <v>0</v>
      </c>
      <c r="X58" s="12">
        <v>0</v>
      </c>
      <c r="Y58" s="12">
        <v>10</v>
      </c>
      <c r="Z58" s="12">
        <v>0</v>
      </c>
    </row>
    <row r="59" spans="1:26">
      <c r="A59" s="11" t="s">
        <v>96</v>
      </c>
      <c r="B59" s="10" t="s">
        <v>51</v>
      </c>
      <c r="C59" s="12">
        <v>24.67</v>
      </c>
      <c r="D59" s="13">
        <v>25.36</v>
      </c>
      <c r="E59" s="10" t="s">
        <v>97</v>
      </c>
      <c r="F59" s="13">
        <v>0.4</v>
      </c>
      <c r="G59" s="12">
        <v>24.67</v>
      </c>
      <c r="H59" s="12">
        <v>9.8680000000000003</v>
      </c>
      <c r="I59" s="14">
        <v>0</v>
      </c>
      <c r="J59" s="12">
        <v>0</v>
      </c>
      <c r="K59" s="12">
        <v>0</v>
      </c>
      <c r="L59" s="14">
        <v>0</v>
      </c>
      <c r="M59" s="12">
        <v>0</v>
      </c>
      <c r="N59" s="14">
        <v>0</v>
      </c>
      <c r="O59" s="14">
        <v>0</v>
      </c>
      <c r="P59" s="14">
        <v>0</v>
      </c>
      <c r="Q59" s="13">
        <v>0.5</v>
      </c>
      <c r="R59" s="12">
        <v>24.67</v>
      </c>
      <c r="S59" s="12">
        <v>12.335000000000001</v>
      </c>
      <c r="T59" s="20">
        <v>-0.1</v>
      </c>
      <c r="U59" s="20">
        <v>-2.5</v>
      </c>
      <c r="V59" s="20">
        <v>-0.1</v>
      </c>
      <c r="W59" s="21">
        <v>0</v>
      </c>
      <c r="X59" s="12">
        <v>0</v>
      </c>
      <c r="Y59" s="12">
        <v>24.67</v>
      </c>
      <c r="Z59" s="12">
        <v>-2.4670000000000001</v>
      </c>
    </row>
    <row r="60" spans="1:26">
      <c r="A60" s="11" t="s">
        <v>98</v>
      </c>
      <c r="B60" s="10" t="s">
        <v>51</v>
      </c>
      <c r="C60" s="12">
        <v>31.5</v>
      </c>
      <c r="D60" s="13">
        <v>33.81</v>
      </c>
      <c r="E60" s="10" t="s">
        <v>99</v>
      </c>
      <c r="F60" s="13">
        <v>4.75</v>
      </c>
      <c r="G60" s="12">
        <v>31.482105263158001</v>
      </c>
      <c r="H60" s="12">
        <v>149.54</v>
      </c>
      <c r="I60" s="14">
        <v>15</v>
      </c>
      <c r="J60" s="12">
        <v>25.2</v>
      </c>
      <c r="K60" s="12">
        <v>378</v>
      </c>
      <c r="L60" s="14">
        <v>0</v>
      </c>
      <c r="M60" s="12">
        <v>0</v>
      </c>
      <c r="N60" s="14">
        <v>0</v>
      </c>
      <c r="O60" s="14">
        <v>0</v>
      </c>
      <c r="P60" s="14">
        <v>0</v>
      </c>
      <c r="Q60" s="13">
        <v>14.32</v>
      </c>
      <c r="R60" s="12">
        <v>26.396648044692999</v>
      </c>
      <c r="S60" s="12">
        <v>378</v>
      </c>
      <c r="T60" s="13">
        <v>5.43</v>
      </c>
      <c r="U60" s="13">
        <v>183.5</v>
      </c>
      <c r="V60" s="13">
        <v>5.4</v>
      </c>
      <c r="W60" s="14">
        <v>0</v>
      </c>
      <c r="X60" s="12">
        <v>0</v>
      </c>
      <c r="Y60" s="12">
        <v>27.5396</v>
      </c>
      <c r="Z60" s="12">
        <v>149.54</v>
      </c>
    </row>
    <row r="61" spans="1:26">
      <c r="A61" s="11" t="s">
        <v>100</v>
      </c>
      <c r="B61" s="10"/>
      <c r="C61" s="12">
        <v>20</v>
      </c>
      <c r="D61" s="13">
        <v>33.81</v>
      </c>
      <c r="E61" s="10">
        <v>860265002443</v>
      </c>
      <c r="F61" s="13">
        <v>1.84</v>
      </c>
      <c r="G61" s="12">
        <v>20.005434782609001</v>
      </c>
      <c r="H61" s="12">
        <v>36.81</v>
      </c>
      <c r="I61" s="14">
        <v>0</v>
      </c>
      <c r="J61" s="12">
        <v>0</v>
      </c>
      <c r="K61" s="12">
        <v>0</v>
      </c>
      <c r="L61" s="14">
        <v>0</v>
      </c>
      <c r="M61" s="12">
        <v>0</v>
      </c>
      <c r="N61" s="14">
        <v>0</v>
      </c>
      <c r="O61" s="14">
        <v>0</v>
      </c>
      <c r="P61" s="14">
        <v>0</v>
      </c>
      <c r="Q61" s="13">
        <v>1.85</v>
      </c>
      <c r="R61" s="12">
        <v>20.043243243243001</v>
      </c>
      <c r="S61" s="12">
        <v>37.08</v>
      </c>
      <c r="T61" s="21">
        <v>-0.01</v>
      </c>
      <c r="U61" s="21">
        <v>-0.5</v>
      </c>
      <c r="V61" s="21">
        <v>0</v>
      </c>
      <c r="W61" s="21">
        <v>0</v>
      </c>
      <c r="X61" s="12">
        <v>0</v>
      </c>
      <c r="Y61" s="12">
        <v>27</v>
      </c>
      <c r="Z61" s="12">
        <v>-0.27</v>
      </c>
    </row>
    <row r="62" spans="1:26">
      <c r="A62" s="11" t="s">
        <v>101</v>
      </c>
      <c r="B62" s="10"/>
      <c r="C62" s="12">
        <v>27</v>
      </c>
      <c r="D62" s="13">
        <v>25.36</v>
      </c>
      <c r="E62" s="10">
        <v>83664870202</v>
      </c>
      <c r="F62" s="14">
        <v>1</v>
      </c>
      <c r="G62" s="12">
        <v>27</v>
      </c>
      <c r="H62" s="12">
        <v>27</v>
      </c>
      <c r="I62" s="14">
        <v>0</v>
      </c>
      <c r="J62" s="12">
        <v>0</v>
      </c>
      <c r="K62" s="12">
        <v>0</v>
      </c>
      <c r="L62" s="14">
        <v>0</v>
      </c>
      <c r="M62" s="12">
        <v>0</v>
      </c>
      <c r="N62" s="14">
        <v>0</v>
      </c>
      <c r="O62" s="14">
        <v>0</v>
      </c>
      <c r="P62" s="14">
        <v>0</v>
      </c>
      <c r="Q62" s="14">
        <v>1</v>
      </c>
      <c r="R62" s="12">
        <v>27</v>
      </c>
      <c r="S62" s="12">
        <v>27</v>
      </c>
      <c r="T62" s="14">
        <v>0</v>
      </c>
      <c r="U62" s="14">
        <v>0</v>
      </c>
      <c r="V62" s="14">
        <v>0</v>
      </c>
      <c r="W62" s="14">
        <v>0</v>
      </c>
      <c r="X62" s="12">
        <v>0</v>
      </c>
      <c r="Y62" s="12">
        <v>27</v>
      </c>
      <c r="Z62" s="12">
        <v>0</v>
      </c>
    </row>
    <row r="63" spans="1:26">
      <c r="A63" s="11" t="s">
        <v>102</v>
      </c>
      <c r="B63" s="10" t="s">
        <v>51</v>
      </c>
      <c r="C63" s="12">
        <v>27.993300000000001</v>
      </c>
      <c r="D63" s="13">
        <v>25.36</v>
      </c>
      <c r="E63" s="10">
        <v>80480004699</v>
      </c>
      <c r="F63" s="13">
        <v>4.9000000000000004</v>
      </c>
      <c r="G63" s="12">
        <v>27.993306122448999</v>
      </c>
      <c r="H63" s="12">
        <v>137.16720000000001</v>
      </c>
      <c r="I63" s="14">
        <v>0</v>
      </c>
      <c r="J63" s="12">
        <v>0</v>
      </c>
      <c r="K63" s="12">
        <v>0</v>
      </c>
      <c r="L63" s="14">
        <v>0</v>
      </c>
      <c r="M63" s="12">
        <v>0</v>
      </c>
      <c r="N63" s="14">
        <v>0</v>
      </c>
      <c r="O63" s="14">
        <v>0</v>
      </c>
      <c r="P63" s="14">
        <v>0</v>
      </c>
      <c r="Q63" s="14">
        <v>5</v>
      </c>
      <c r="R63" s="12">
        <v>27.993300000000001</v>
      </c>
      <c r="S63" s="12">
        <v>139.9665</v>
      </c>
      <c r="T63" s="20">
        <v>-0.1</v>
      </c>
      <c r="U63" s="20">
        <v>-2.5</v>
      </c>
      <c r="V63" s="20">
        <v>-0.1</v>
      </c>
      <c r="W63" s="21">
        <v>0</v>
      </c>
      <c r="X63" s="12">
        <v>0</v>
      </c>
      <c r="Y63" s="12">
        <v>27.992999999999999</v>
      </c>
      <c r="Z63" s="12">
        <v>-2.7993000000000001</v>
      </c>
    </row>
    <row r="64" spans="1:26">
      <c r="A64" s="11" t="s">
        <v>103</v>
      </c>
      <c r="B64" s="10"/>
      <c r="C64" s="12">
        <v>15</v>
      </c>
      <c r="D64" s="13">
        <v>33.81</v>
      </c>
      <c r="E64" s="10">
        <v>88004025977</v>
      </c>
      <c r="F64" s="14">
        <v>1</v>
      </c>
      <c r="G64" s="12">
        <v>15</v>
      </c>
      <c r="H64" s="12">
        <v>15</v>
      </c>
      <c r="I64" s="14">
        <v>0</v>
      </c>
      <c r="J64" s="12">
        <v>0</v>
      </c>
      <c r="K64" s="12">
        <v>0</v>
      </c>
      <c r="L64" s="14">
        <v>0</v>
      </c>
      <c r="M64" s="12">
        <v>0</v>
      </c>
      <c r="N64" s="14">
        <v>0</v>
      </c>
      <c r="O64" s="14">
        <v>0</v>
      </c>
      <c r="P64" s="14">
        <v>0</v>
      </c>
      <c r="Q64" s="14">
        <v>1</v>
      </c>
      <c r="R64" s="12">
        <v>15</v>
      </c>
      <c r="S64" s="12">
        <v>15</v>
      </c>
      <c r="T64" s="14">
        <v>0</v>
      </c>
      <c r="U64" s="14">
        <v>0</v>
      </c>
      <c r="V64" s="14">
        <v>0</v>
      </c>
      <c r="W64" s="14">
        <v>0</v>
      </c>
      <c r="X64" s="12">
        <v>0</v>
      </c>
      <c r="Y64" s="12">
        <v>15</v>
      </c>
      <c r="Z64" s="12">
        <v>0</v>
      </c>
    </row>
    <row r="65" spans="1:26">
      <c r="A65" s="15" t="s">
        <v>104</v>
      </c>
      <c r="B65" s="16"/>
      <c r="C65" s="17"/>
      <c r="D65" s="18"/>
      <c r="E65" s="16"/>
      <c r="F65" s="19">
        <f>SUM(F34:F64)</f>
        <v>198.99</v>
      </c>
      <c r="G65" s="17"/>
      <c r="H65" s="17">
        <f>SUM(H34:H64)</f>
        <v>4621.0015000000003</v>
      </c>
      <c r="I65" s="18">
        <f>SUM(I34:I64)</f>
        <v>25.7</v>
      </c>
      <c r="J65" s="17"/>
      <c r="K65" s="17">
        <f t="shared" ref="K65:Q65" si="4">SUM(K34:K64)</f>
        <v>712.47</v>
      </c>
      <c r="L65" s="19">
        <f t="shared" si="4"/>
        <v>0</v>
      </c>
      <c r="M65" s="17">
        <f t="shared" si="4"/>
        <v>0</v>
      </c>
      <c r="N65" s="19">
        <f t="shared" si="4"/>
        <v>0</v>
      </c>
      <c r="O65" s="19">
        <f t="shared" si="4"/>
        <v>0</v>
      </c>
      <c r="P65" s="19">
        <f t="shared" si="4"/>
        <v>0</v>
      </c>
      <c r="Q65" s="18">
        <f t="shared" si="4"/>
        <v>207.87</v>
      </c>
      <c r="R65" s="17"/>
      <c r="S65" s="17">
        <f t="shared" ref="S65:X65" si="5">SUM(S34:S64)</f>
        <v>4891.2389999999996</v>
      </c>
      <c r="T65" s="18">
        <f t="shared" si="5"/>
        <v>16.799999999999994</v>
      </c>
      <c r="U65" s="18">
        <f t="shared" si="5"/>
        <v>1150.0999999999999</v>
      </c>
      <c r="V65" s="18">
        <f t="shared" si="5"/>
        <v>33.699999999999996</v>
      </c>
      <c r="W65" s="19">
        <f t="shared" si="5"/>
        <v>0</v>
      </c>
      <c r="X65" s="17">
        <f t="shared" si="5"/>
        <v>0</v>
      </c>
      <c r="Y65" s="17"/>
      <c r="Z65" s="17">
        <f>SUM(Z34:Z64)</f>
        <v>442.23230000000001</v>
      </c>
    </row>
    <row r="66" spans="1:26">
      <c r="A66" s="9" t="s">
        <v>105</v>
      </c>
    </row>
    <row r="67" spans="1:26">
      <c r="A67" s="11" t="s">
        <v>106</v>
      </c>
      <c r="B67" s="10"/>
      <c r="C67" s="12">
        <v>10</v>
      </c>
      <c r="D67" s="13">
        <v>25.36</v>
      </c>
      <c r="E67" s="10">
        <v>11034505010</v>
      </c>
      <c r="F67" s="13">
        <v>0.7</v>
      </c>
      <c r="G67" s="12">
        <v>10</v>
      </c>
      <c r="H67" s="12">
        <v>7</v>
      </c>
      <c r="I67" s="14">
        <v>0</v>
      </c>
      <c r="J67" s="12">
        <v>0</v>
      </c>
      <c r="K67" s="12">
        <v>0</v>
      </c>
      <c r="L67" s="14">
        <v>0</v>
      </c>
      <c r="M67" s="12">
        <v>0</v>
      </c>
      <c r="N67" s="14">
        <v>0</v>
      </c>
      <c r="O67" s="14">
        <v>0</v>
      </c>
      <c r="P67" s="14">
        <v>0</v>
      </c>
      <c r="Q67" s="13">
        <v>0.8</v>
      </c>
      <c r="R67" s="12">
        <v>10</v>
      </c>
      <c r="S67" s="12">
        <v>8</v>
      </c>
      <c r="T67" s="20">
        <v>-0.1</v>
      </c>
      <c r="U67" s="20">
        <v>-2.5</v>
      </c>
      <c r="V67" s="20">
        <v>-0.1</v>
      </c>
      <c r="W67" s="21">
        <v>0</v>
      </c>
      <c r="X67" s="12">
        <v>0</v>
      </c>
      <c r="Y67" s="12">
        <v>10</v>
      </c>
      <c r="Z67" s="12">
        <v>-1</v>
      </c>
    </row>
    <row r="68" spans="1:26">
      <c r="A68" s="11" t="s">
        <v>107</v>
      </c>
      <c r="B68" s="10"/>
      <c r="C68" s="12">
        <v>15.09</v>
      </c>
      <c r="D68" s="13">
        <v>33814</v>
      </c>
      <c r="E68" s="10"/>
      <c r="F68" s="14">
        <v>1</v>
      </c>
      <c r="G68" s="12">
        <v>15.09</v>
      </c>
      <c r="H68" s="12">
        <v>15.09</v>
      </c>
      <c r="I68" s="14">
        <v>0</v>
      </c>
      <c r="J68" s="12">
        <v>0</v>
      </c>
      <c r="K68" s="12">
        <v>0</v>
      </c>
      <c r="L68" s="14">
        <v>0</v>
      </c>
      <c r="M68" s="12">
        <v>0</v>
      </c>
      <c r="N68" s="14">
        <v>0</v>
      </c>
      <c r="O68" s="14">
        <v>0</v>
      </c>
      <c r="P68" s="14">
        <v>0</v>
      </c>
      <c r="Q68" s="14">
        <v>1</v>
      </c>
      <c r="R68" s="12">
        <v>15.09</v>
      </c>
      <c r="S68" s="12">
        <v>15.09</v>
      </c>
      <c r="T68" s="14">
        <v>0</v>
      </c>
      <c r="U68" s="14">
        <v>0</v>
      </c>
      <c r="V68" s="14">
        <v>0</v>
      </c>
      <c r="W68" s="14">
        <v>0</v>
      </c>
      <c r="X68" s="12">
        <v>0</v>
      </c>
      <c r="Y68" s="12">
        <v>15.09</v>
      </c>
      <c r="Z68" s="12">
        <v>0</v>
      </c>
    </row>
    <row r="69" spans="1:26">
      <c r="A69" s="11" t="s">
        <v>108</v>
      </c>
      <c r="B69" s="10" t="s">
        <v>51</v>
      </c>
      <c r="C69" s="12">
        <v>15.09</v>
      </c>
      <c r="D69" s="13">
        <v>33814</v>
      </c>
      <c r="E69" s="10">
        <v>11034420047</v>
      </c>
      <c r="F69" s="13">
        <v>0.9</v>
      </c>
      <c r="G69" s="12">
        <v>15.09</v>
      </c>
      <c r="H69" s="12">
        <v>13.581</v>
      </c>
      <c r="I69" s="14">
        <v>0</v>
      </c>
      <c r="J69" s="12">
        <v>0</v>
      </c>
      <c r="K69" s="12">
        <v>0</v>
      </c>
      <c r="L69" s="14">
        <v>0</v>
      </c>
      <c r="M69" s="12">
        <v>0</v>
      </c>
      <c r="N69" s="14">
        <v>0</v>
      </c>
      <c r="O69" s="14">
        <v>0</v>
      </c>
      <c r="P69" s="14">
        <v>0</v>
      </c>
      <c r="Q69" s="14">
        <v>1</v>
      </c>
      <c r="R69" s="12">
        <v>15.09</v>
      </c>
      <c r="S69" s="12">
        <v>15.09</v>
      </c>
      <c r="T69" s="20">
        <v>-0.1</v>
      </c>
      <c r="U69" s="20">
        <v>-3381.4</v>
      </c>
      <c r="V69" s="20">
        <v>-100</v>
      </c>
      <c r="W69" s="21">
        <v>0</v>
      </c>
      <c r="X69" s="12">
        <v>0</v>
      </c>
      <c r="Y69" s="12">
        <v>15.09</v>
      </c>
      <c r="Z69" s="12">
        <v>-1.5089999999999999</v>
      </c>
    </row>
    <row r="70" spans="1:26">
      <c r="A70" s="11" t="s">
        <v>109</v>
      </c>
      <c r="B70" s="10"/>
      <c r="C70" s="12">
        <v>9</v>
      </c>
      <c r="D70" s="13">
        <v>33.81</v>
      </c>
      <c r="E70" s="10" t="s">
        <v>110</v>
      </c>
      <c r="F70" s="13">
        <v>3.3</v>
      </c>
      <c r="G70" s="12">
        <v>8.9997272727273003</v>
      </c>
      <c r="H70" s="12">
        <v>29.699100000000001</v>
      </c>
      <c r="I70" s="14">
        <v>0</v>
      </c>
      <c r="J70" s="12">
        <v>0</v>
      </c>
      <c r="K70" s="12">
        <v>0</v>
      </c>
      <c r="L70" s="14">
        <v>0</v>
      </c>
      <c r="M70" s="12">
        <v>0</v>
      </c>
      <c r="N70" s="14">
        <v>0</v>
      </c>
      <c r="O70" s="14">
        <v>0</v>
      </c>
      <c r="P70" s="14">
        <v>0</v>
      </c>
      <c r="Q70" s="13">
        <v>3.31</v>
      </c>
      <c r="R70" s="12">
        <v>9.0122356495468008</v>
      </c>
      <c r="S70" s="12">
        <v>29.830500000000001</v>
      </c>
      <c r="T70" s="21">
        <v>-0.01</v>
      </c>
      <c r="U70" s="21">
        <v>-0.5</v>
      </c>
      <c r="V70" s="21">
        <v>0</v>
      </c>
      <c r="W70" s="21">
        <v>0</v>
      </c>
      <c r="X70" s="12">
        <v>0</v>
      </c>
      <c r="Y70" s="12">
        <v>13.14</v>
      </c>
      <c r="Z70" s="12">
        <v>-0.13139999999999999</v>
      </c>
    </row>
    <row r="71" spans="1:26">
      <c r="A71" s="11" t="s">
        <v>111</v>
      </c>
      <c r="B71" s="10"/>
      <c r="C71" s="12">
        <v>9</v>
      </c>
      <c r="D71" s="13">
        <v>33.81</v>
      </c>
      <c r="E71" s="10" t="s">
        <v>112</v>
      </c>
      <c r="F71" s="13">
        <v>0.79</v>
      </c>
      <c r="G71" s="12">
        <v>9.0034177215189999</v>
      </c>
      <c r="H71" s="12">
        <v>7.1127000000000002</v>
      </c>
      <c r="I71" s="14">
        <v>0</v>
      </c>
      <c r="J71" s="12">
        <v>0</v>
      </c>
      <c r="K71" s="12">
        <v>0</v>
      </c>
      <c r="L71" s="14">
        <v>0</v>
      </c>
      <c r="M71" s="12">
        <v>0</v>
      </c>
      <c r="N71" s="14">
        <v>0</v>
      </c>
      <c r="O71" s="14">
        <v>0</v>
      </c>
      <c r="P71" s="14">
        <v>0</v>
      </c>
      <c r="Q71" s="13">
        <v>0.79</v>
      </c>
      <c r="R71" s="12">
        <v>9.0034177215189999</v>
      </c>
      <c r="S71" s="12">
        <v>7.1127000000000002</v>
      </c>
      <c r="T71" s="14">
        <v>0</v>
      </c>
      <c r="U71" s="14">
        <v>0</v>
      </c>
      <c r="V71" s="14">
        <v>0</v>
      </c>
      <c r="W71" s="14">
        <v>0</v>
      </c>
      <c r="X71" s="12">
        <v>0</v>
      </c>
      <c r="Y71" s="12">
        <v>9</v>
      </c>
      <c r="Z71" s="12">
        <v>0</v>
      </c>
    </row>
    <row r="72" spans="1:26">
      <c r="A72" s="15" t="s">
        <v>113</v>
      </c>
      <c r="B72" s="16"/>
      <c r="C72" s="17"/>
      <c r="D72" s="18"/>
      <c r="E72" s="16"/>
      <c r="F72" s="18">
        <f>SUM(F67:F71)</f>
        <v>6.69</v>
      </c>
      <c r="G72" s="17"/>
      <c r="H72" s="17">
        <f>SUM(H67:H71)</f>
        <v>72.482800000000012</v>
      </c>
      <c r="I72" s="19">
        <f>SUM(I67:I71)</f>
        <v>0</v>
      </c>
      <c r="J72" s="17"/>
      <c r="K72" s="17">
        <f t="shared" ref="K72:Q72" si="6">SUM(K67:K71)</f>
        <v>0</v>
      </c>
      <c r="L72" s="19">
        <f t="shared" si="6"/>
        <v>0</v>
      </c>
      <c r="M72" s="17">
        <f t="shared" si="6"/>
        <v>0</v>
      </c>
      <c r="N72" s="19">
        <f t="shared" si="6"/>
        <v>0</v>
      </c>
      <c r="O72" s="19">
        <f t="shared" si="6"/>
        <v>0</v>
      </c>
      <c r="P72" s="19">
        <f t="shared" si="6"/>
        <v>0</v>
      </c>
      <c r="Q72" s="18">
        <f t="shared" si="6"/>
        <v>6.8999999999999995</v>
      </c>
      <c r="R72" s="17"/>
      <c r="S72" s="17">
        <f t="shared" ref="S72:X72" si="7">SUM(S67:S71)</f>
        <v>75.123200000000011</v>
      </c>
      <c r="T72" s="18">
        <f t="shared" si="7"/>
        <v>-0.21000000000000002</v>
      </c>
      <c r="U72" s="18">
        <f t="shared" si="7"/>
        <v>-3384.4</v>
      </c>
      <c r="V72" s="18">
        <f t="shared" si="7"/>
        <v>-100.1</v>
      </c>
      <c r="W72" s="19">
        <f t="shared" si="7"/>
        <v>0</v>
      </c>
      <c r="X72" s="17">
        <f t="shared" si="7"/>
        <v>0</v>
      </c>
      <c r="Y72" s="17"/>
      <c r="Z72" s="17">
        <f>SUM(Z67:Z71)</f>
        <v>-2.6404000000000001</v>
      </c>
    </row>
    <row r="73" spans="1:26">
      <c r="A73" s="9" t="s">
        <v>114</v>
      </c>
    </row>
    <row r="74" spans="1:26">
      <c r="A74" s="11" t="s">
        <v>115</v>
      </c>
      <c r="B74" s="10"/>
      <c r="C74" s="12">
        <v>10.755000000000001</v>
      </c>
      <c r="D74" s="13">
        <v>33.81</v>
      </c>
      <c r="E74" s="10" t="s">
        <v>116</v>
      </c>
      <c r="F74" s="13">
        <v>7.15</v>
      </c>
      <c r="G74" s="12">
        <v>10.75365034965</v>
      </c>
      <c r="H74" s="12">
        <v>76.888599999999997</v>
      </c>
      <c r="I74" s="14">
        <v>0</v>
      </c>
      <c r="J74" s="12">
        <v>0</v>
      </c>
      <c r="K74" s="12">
        <v>0</v>
      </c>
      <c r="L74" s="14">
        <v>0</v>
      </c>
      <c r="M74" s="12">
        <v>0</v>
      </c>
      <c r="N74" s="14">
        <v>0</v>
      </c>
      <c r="O74" s="14">
        <v>0</v>
      </c>
      <c r="P74" s="14">
        <v>0</v>
      </c>
      <c r="Q74" s="13">
        <v>6.53</v>
      </c>
      <c r="R74" s="12">
        <v>10.755007656968001</v>
      </c>
      <c r="S74" s="12">
        <v>70.230199999999996</v>
      </c>
      <c r="T74" s="13">
        <v>0.62</v>
      </c>
      <c r="U74" s="13">
        <v>20.9</v>
      </c>
      <c r="V74" s="13">
        <v>0.6</v>
      </c>
      <c r="W74" s="14">
        <v>0</v>
      </c>
      <c r="X74" s="12">
        <v>0</v>
      </c>
      <c r="Y74" s="12">
        <v>10.7394</v>
      </c>
      <c r="Z74" s="12">
        <v>6.6584000000000003</v>
      </c>
    </row>
    <row r="75" spans="1:26">
      <c r="A75" s="11" t="s">
        <v>117</v>
      </c>
      <c r="B75" s="10"/>
      <c r="C75" s="12">
        <v>9</v>
      </c>
      <c r="D75" s="13">
        <v>33.81</v>
      </c>
      <c r="E75" s="10" t="s">
        <v>118</v>
      </c>
      <c r="F75" s="13">
        <v>10.63</v>
      </c>
      <c r="G75" s="12">
        <v>9.0030479774223995</v>
      </c>
      <c r="H75" s="12">
        <v>95.702399999999997</v>
      </c>
      <c r="I75" s="14">
        <v>0</v>
      </c>
      <c r="J75" s="12">
        <v>0</v>
      </c>
      <c r="K75" s="12">
        <v>0</v>
      </c>
      <c r="L75" s="14">
        <v>0</v>
      </c>
      <c r="M75" s="12">
        <v>0</v>
      </c>
      <c r="N75" s="14">
        <v>0</v>
      </c>
      <c r="O75" s="14">
        <v>0</v>
      </c>
      <c r="P75" s="14">
        <v>0</v>
      </c>
      <c r="Q75" s="13">
        <v>10.63</v>
      </c>
      <c r="R75" s="12">
        <v>8.9986453433677998</v>
      </c>
      <c r="S75" s="12">
        <v>95.655600000000007</v>
      </c>
      <c r="T75" s="14">
        <v>0.01</v>
      </c>
      <c r="U75" s="14">
        <v>0.2</v>
      </c>
      <c r="V75" s="14">
        <v>0</v>
      </c>
      <c r="W75" s="14">
        <v>0</v>
      </c>
      <c r="X75" s="12">
        <v>0</v>
      </c>
      <c r="Y75" s="12">
        <v>4.68</v>
      </c>
      <c r="Z75" s="12">
        <v>4.6800000000000001E-2</v>
      </c>
    </row>
    <row r="76" spans="1:26">
      <c r="A76" s="11" t="s">
        <v>119</v>
      </c>
      <c r="B76" s="10"/>
      <c r="C76" s="12">
        <v>9</v>
      </c>
      <c r="D76" s="13">
        <v>33.81</v>
      </c>
      <c r="E76" s="10" t="s">
        <v>120</v>
      </c>
      <c r="F76" s="13">
        <v>6.76</v>
      </c>
      <c r="G76" s="12">
        <v>8.9945414201182992</v>
      </c>
      <c r="H76" s="12">
        <v>60.803100000000001</v>
      </c>
      <c r="I76" s="14">
        <v>0</v>
      </c>
      <c r="J76" s="12">
        <v>0</v>
      </c>
      <c r="K76" s="12">
        <v>0</v>
      </c>
      <c r="L76" s="14">
        <v>0</v>
      </c>
      <c r="M76" s="12">
        <v>0</v>
      </c>
      <c r="N76" s="14">
        <v>0</v>
      </c>
      <c r="O76" s="14">
        <v>0</v>
      </c>
      <c r="P76" s="14">
        <v>0</v>
      </c>
      <c r="Q76" s="13">
        <v>6.83</v>
      </c>
      <c r="R76" s="12">
        <v>9.0042166910688</v>
      </c>
      <c r="S76" s="12">
        <v>61.498800000000003</v>
      </c>
      <c r="T76" s="20">
        <v>-0.08</v>
      </c>
      <c r="U76" s="20">
        <v>-2.6</v>
      </c>
      <c r="V76" s="20">
        <v>-0.1</v>
      </c>
      <c r="W76" s="21">
        <v>0</v>
      </c>
      <c r="X76" s="12">
        <v>0</v>
      </c>
      <c r="Y76" s="12">
        <v>8.6963000000000008</v>
      </c>
      <c r="Z76" s="12">
        <v>-0.69569999999999999</v>
      </c>
    </row>
    <row r="77" spans="1:26">
      <c r="A77" s="11" t="s">
        <v>121</v>
      </c>
      <c r="B77" s="10"/>
      <c r="C77" s="12">
        <v>13.5</v>
      </c>
      <c r="D77" s="13">
        <v>33.81</v>
      </c>
      <c r="E77" s="10" t="s">
        <v>122</v>
      </c>
      <c r="F77" s="13">
        <v>12.28</v>
      </c>
      <c r="G77" s="12">
        <v>13.503078175896</v>
      </c>
      <c r="H77" s="12">
        <v>165.81780000000001</v>
      </c>
      <c r="I77" s="14">
        <v>-3</v>
      </c>
      <c r="J77" s="12">
        <v>13.5</v>
      </c>
      <c r="K77" s="12">
        <v>-40.5</v>
      </c>
      <c r="L77" s="14">
        <v>0</v>
      </c>
      <c r="M77" s="12">
        <v>0</v>
      </c>
      <c r="N77" s="14">
        <v>0</v>
      </c>
      <c r="O77" s="14">
        <v>0</v>
      </c>
      <c r="P77" s="14">
        <v>0</v>
      </c>
      <c r="Q77" s="13">
        <v>8.9</v>
      </c>
      <c r="R77" s="12">
        <v>13.505764044944</v>
      </c>
      <c r="S77" s="12">
        <v>120.2013</v>
      </c>
      <c r="T77" s="13">
        <v>0.38</v>
      </c>
      <c r="U77" s="13">
        <v>12.8</v>
      </c>
      <c r="V77" s="13">
        <v>0.4</v>
      </c>
      <c r="W77" s="14">
        <v>0</v>
      </c>
      <c r="X77" s="12">
        <v>0</v>
      </c>
      <c r="Y77" s="12">
        <v>13.464499999999999</v>
      </c>
      <c r="Z77" s="12">
        <v>5.1165000000000003</v>
      </c>
    </row>
    <row r="78" spans="1:26">
      <c r="A78" s="11" t="s">
        <v>123</v>
      </c>
      <c r="B78" s="10"/>
      <c r="C78" s="12">
        <v>9</v>
      </c>
      <c r="D78" s="13">
        <v>33.81</v>
      </c>
      <c r="E78" s="10" t="s">
        <v>124</v>
      </c>
      <c r="F78" s="13">
        <v>4.16</v>
      </c>
      <c r="G78" s="12">
        <v>8.9952403846153999</v>
      </c>
      <c r="H78" s="12">
        <v>37.420200000000001</v>
      </c>
      <c r="I78" s="14">
        <v>0</v>
      </c>
      <c r="J78" s="12">
        <v>0</v>
      </c>
      <c r="K78" s="12">
        <v>0</v>
      </c>
      <c r="L78" s="14">
        <v>0</v>
      </c>
      <c r="M78" s="12">
        <v>0</v>
      </c>
      <c r="N78" s="14">
        <v>0</v>
      </c>
      <c r="O78" s="14">
        <v>0</v>
      </c>
      <c r="P78" s="14">
        <v>0</v>
      </c>
      <c r="Q78" s="14">
        <v>4.04</v>
      </c>
      <c r="R78" s="12">
        <v>9.0069059405941001</v>
      </c>
      <c r="S78" s="12">
        <v>36.387900000000002</v>
      </c>
      <c r="T78" s="13">
        <v>0.11</v>
      </c>
      <c r="U78" s="13">
        <v>3.9</v>
      </c>
      <c r="V78" s="13">
        <v>0.1</v>
      </c>
      <c r="W78" s="14">
        <v>0</v>
      </c>
      <c r="X78" s="12">
        <v>0</v>
      </c>
      <c r="Y78" s="12">
        <v>9.3844999999999992</v>
      </c>
      <c r="Z78" s="12">
        <v>1.0323</v>
      </c>
    </row>
    <row r="79" spans="1:26">
      <c r="A79" s="11" t="s">
        <v>125</v>
      </c>
      <c r="B79" s="10"/>
      <c r="C79" s="12">
        <v>9</v>
      </c>
      <c r="D79" s="13">
        <v>33.81</v>
      </c>
      <c r="E79" s="10">
        <v>89000018949</v>
      </c>
      <c r="F79" s="14">
        <v>1</v>
      </c>
      <c r="G79" s="12">
        <v>9</v>
      </c>
      <c r="H79" s="12">
        <v>9</v>
      </c>
      <c r="I79" s="14">
        <v>0</v>
      </c>
      <c r="J79" s="12">
        <v>0</v>
      </c>
      <c r="K79" s="12">
        <v>0</v>
      </c>
      <c r="L79" s="14">
        <v>0</v>
      </c>
      <c r="M79" s="12">
        <v>0</v>
      </c>
      <c r="N79" s="14">
        <v>0</v>
      </c>
      <c r="O79" s="14">
        <v>0</v>
      </c>
      <c r="P79" s="14">
        <v>0</v>
      </c>
      <c r="Q79" s="14">
        <v>1</v>
      </c>
      <c r="R79" s="12">
        <v>9</v>
      </c>
      <c r="S79" s="12">
        <v>9</v>
      </c>
      <c r="T79" s="14">
        <v>0</v>
      </c>
      <c r="U79" s="14">
        <v>0</v>
      </c>
      <c r="V79" s="14">
        <v>0</v>
      </c>
      <c r="W79" s="14">
        <v>0</v>
      </c>
      <c r="X79" s="12">
        <v>0</v>
      </c>
      <c r="Y79" s="12">
        <v>9</v>
      </c>
      <c r="Z79" s="12">
        <v>0</v>
      </c>
    </row>
    <row r="80" spans="1:26">
      <c r="A80" s="11" t="s">
        <v>126</v>
      </c>
      <c r="B80" s="10"/>
      <c r="C80" s="12">
        <v>9</v>
      </c>
      <c r="D80" s="13">
        <v>33.81</v>
      </c>
      <c r="E80" s="10" t="s">
        <v>127</v>
      </c>
      <c r="F80" s="13">
        <v>1.66</v>
      </c>
      <c r="G80" s="12">
        <v>9.0119277108434002</v>
      </c>
      <c r="H80" s="12">
        <v>14.9598</v>
      </c>
      <c r="I80" s="14">
        <v>0</v>
      </c>
      <c r="J80" s="12">
        <v>0</v>
      </c>
      <c r="K80" s="12">
        <v>0</v>
      </c>
      <c r="L80" s="14">
        <v>0</v>
      </c>
      <c r="M80" s="12">
        <v>0</v>
      </c>
      <c r="N80" s="14">
        <v>0</v>
      </c>
      <c r="O80" s="14">
        <v>0</v>
      </c>
      <c r="P80" s="14">
        <v>0</v>
      </c>
      <c r="Q80" s="13">
        <v>1.66</v>
      </c>
      <c r="R80" s="12">
        <v>9.0005421686747002</v>
      </c>
      <c r="S80" s="12">
        <v>14.940899999999999</v>
      </c>
      <c r="T80" s="14">
        <v>0</v>
      </c>
      <c r="U80" s="14">
        <v>0.1</v>
      </c>
      <c r="V80" s="14">
        <v>0</v>
      </c>
      <c r="W80" s="14">
        <v>0</v>
      </c>
      <c r="X80" s="12">
        <v>0</v>
      </c>
      <c r="Y80" s="12">
        <v>9</v>
      </c>
      <c r="Z80" s="12">
        <v>1.89E-2</v>
      </c>
    </row>
    <row r="81" spans="1:26">
      <c r="A81" s="11" t="s">
        <v>128</v>
      </c>
      <c r="B81" s="10"/>
      <c r="C81" s="12">
        <v>9</v>
      </c>
      <c r="D81" s="13">
        <v>33.81</v>
      </c>
      <c r="E81" s="10" t="s">
        <v>129</v>
      </c>
      <c r="F81" s="14">
        <v>2</v>
      </c>
      <c r="G81" s="12">
        <v>9</v>
      </c>
      <c r="H81" s="12">
        <v>18</v>
      </c>
      <c r="I81" s="14">
        <v>0</v>
      </c>
      <c r="J81" s="12">
        <v>0</v>
      </c>
      <c r="K81" s="12">
        <v>0</v>
      </c>
      <c r="L81" s="14">
        <v>0</v>
      </c>
      <c r="M81" s="12">
        <v>0</v>
      </c>
      <c r="N81" s="14">
        <v>0</v>
      </c>
      <c r="O81" s="14">
        <v>0</v>
      </c>
      <c r="P81" s="14">
        <v>0</v>
      </c>
      <c r="Q81" s="14">
        <v>2</v>
      </c>
      <c r="R81" s="12">
        <v>9</v>
      </c>
      <c r="S81" s="12">
        <v>18</v>
      </c>
      <c r="T81" s="14">
        <v>0</v>
      </c>
      <c r="U81" s="14">
        <v>0</v>
      </c>
      <c r="V81" s="14">
        <v>0</v>
      </c>
      <c r="W81" s="14">
        <v>0</v>
      </c>
      <c r="X81" s="12">
        <v>0</v>
      </c>
      <c r="Y81" s="12">
        <v>9</v>
      </c>
      <c r="Z81" s="12">
        <v>0</v>
      </c>
    </row>
    <row r="82" spans="1:26">
      <c r="A82" s="11" t="s">
        <v>130</v>
      </c>
      <c r="B82" s="10" t="s">
        <v>131</v>
      </c>
      <c r="C82" s="12">
        <v>9</v>
      </c>
      <c r="D82" s="13">
        <v>33.81</v>
      </c>
      <c r="E82" s="10" t="s">
        <v>132</v>
      </c>
      <c r="F82" s="14">
        <v>0</v>
      </c>
      <c r="G82" s="12">
        <v>0</v>
      </c>
      <c r="H82" s="12">
        <v>0</v>
      </c>
      <c r="I82" s="14">
        <v>0</v>
      </c>
      <c r="J82" s="12">
        <v>0</v>
      </c>
      <c r="K82" s="12">
        <v>0</v>
      </c>
      <c r="L82" s="14">
        <v>0</v>
      </c>
      <c r="M82" s="12">
        <v>0</v>
      </c>
      <c r="N82" s="14">
        <v>0</v>
      </c>
      <c r="O82" s="14">
        <v>0</v>
      </c>
      <c r="P82" s="14">
        <v>0</v>
      </c>
      <c r="Q82" s="13">
        <v>0.54</v>
      </c>
      <c r="R82" s="12">
        <v>9.0150000000000006</v>
      </c>
      <c r="S82" s="12">
        <v>4.8681000000000001</v>
      </c>
      <c r="T82" s="20">
        <v>-0.54</v>
      </c>
      <c r="U82" s="20">
        <v>-18.3</v>
      </c>
      <c r="V82" s="20">
        <v>-0.5</v>
      </c>
      <c r="W82" s="21">
        <v>0</v>
      </c>
      <c r="X82" s="12">
        <v>0</v>
      </c>
      <c r="Y82" s="12">
        <v>9.0150000000000006</v>
      </c>
      <c r="Z82" s="12">
        <v>-4.8681000000000001</v>
      </c>
    </row>
    <row r="83" spans="1:26">
      <c r="A83" s="11" t="s">
        <v>133</v>
      </c>
      <c r="B83" s="10"/>
      <c r="C83" s="12">
        <v>6.9932999999999996</v>
      </c>
      <c r="D83" s="13">
        <v>33.81</v>
      </c>
      <c r="E83" s="10">
        <v>88320690316</v>
      </c>
      <c r="F83" s="13">
        <v>22.54</v>
      </c>
      <c r="G83" s="12">
        <v>6.9932386867791001</v>
      </c>
      <c r="H83" s="12">
        <v>157.6276</v>
      </c>
      <c r="I83" s="14">
        <v>-3</v>
      </c>
      <c r="J83" s="22">
        <v>6.9932999999999996</v>
      </c>
      <c r="K83" s="12">
        <v>-20.979900000000001</v>
      </c>
      <c r="L83" s="14">
        <v>0</v>
      </c>
      <c r="M83" s="12">
        <v>0</v>
      </c>
      <c r="N83" s="14">
        <v>0</v>
      </c>
      <c r="O83" s="14">
        <v>0</v>
      </c>
      <c r="P83" s="14">
        <v>0</v>
      </c>
      <c r="Q83" s="13">
        <v>16.440000000000001</v>
      </c>
      <c r="R83" s="12">
        <v>6.9952554744526001</v>
      </c>
      <c r="S83" s="12">
        <v>115.002</v>
      </c>
      <c r="T83" s="13">
        <v>3.1</v>
      </c>
      <c r="U83" s="13">
        <v>104.6</v>
      </c>
      <c r="V83" s="13">
        <v>3.1</v>
      </c>
      <c r="W83" s="14">
        <v>0</v>
      </c>
      <c r="X83" s="12">
        <v>0</v>
      </c>
      <c r="Y83" s="12">
        <v>6.9824999999999999</v>
      </c>
      <c r="Z83" s="12">
        <v>21.645700000000001</v>
      </c>
    </row>
    <row r="84" spans="1:26">
      <c r="A84" s="11" t="s">
        <v>134</v>
      </c>
      <c r="B84" s="10"/>
      <c r="C84" s="12">
        <v>25</v>
      </c>
      <c r="D84" s="13">
        <v>25.36</v>
      </c>
      <c r="E84" s="10">
        <v>685701000124</v>
      </c>
      <c r="F84" s="14">
        <v>3</v>
      </c>
      <c r="G84" s="12">
        <v>25</v>
      </c>
      <c r="H84" s="12">
        <v>75</v>
      </c>
      <c r="I84" s="14">
        <v>1</v>
      </c>
      <c r="J84" s="12">
        <v>25</v>
      </c>
      <c r="K84" s="12">
        <v>25</v>
      </c>
      <c r="L84" s="14">
        <v>0</v>
      </c>
      <c r="M84" s="12">
        <v>0</v>
      </c>
      <c r="N84" s="14">
        <v>0</v>
      </c>
      <c r="O84" s="14">
        <v>0</v>
      </c>
      <c r="P84" s="14">
        <v>0</v>
      </c>
      <c r="Q84" s="14">
        <v>4</v>
      </c>
      <c r="R84" s="12">
        <v>25</v>
      </c>
      <c r="S84" s="12">
        <v>100</v>
      </c>
      <c r="T84" s="14">
        <v>0</v>
      </c>
      <c r="U84" s="14">
        <v>0</v>
      </c>
      <c r="V84" s="14">
        <v>0</v>
      </c>
      <c r="W84" s="14">
        <v>0</v>
      </c>
      <c r="X84" s="12">
        <v>0</v>
      </c>
      <c r="Y84" s="12">
        <v>25</v>
      </c>
      <c r="Z84" s="12">
        <v>0</v>
      </c>
    </row>
    <row r="85" spans="1:26">
      <c r="A85" s="11" t="s">
        <v>135</v>
      </c>
      <c r="B85" s="10"/>
      <c r="C85" s="12">
        <v>10.86</v>
      </c>
      <c r="D85" s="13">
        <v>33.81</v>
      </c>
      <c r="E85" s="10" t="s">
        <v>136</v>
      </c>
      <c r="F85" s="14">
        <v>2</v>
      </c>
      <c r="G85" s="12">
        <v>10.86</v>
      </c>
      <c r="H85" s="12">
        <v>21.72</v>
      </c>
      <c r="I85" s="14">
        <v>0</v>
      </c>
      <c r="J85" s="12">
        <v>0</v>
      </c>
      <c r="K85" s="12">
        <v>0</v>
      </c>
      <c r="L85" s="14">
        <v>0</v>
      </c>
      <c r="M85" s="12">
        <v>0</v>
      </c>
      <c r="N85" s="14">
        <v>0</v>
      </c>
      <c r="O85" s="14">
        <v>0</v>
      </c>
      <c r="P85" s="14">
        <v>0</v>
      </c>
      <c r="Q85" s="14">
        <v>2</v>
      </c>
      <c r="R85" s="12">
        <v>10.86</v>
      </c>
      <c r="S85" s="12">
        <v>21.72</v>
      </c>
      <c r="T85" s="14">
        <v>0</v>
      </c>
      <c r="U85" s="14">
        <v>0</v>
      </c>
      <c r="V85" s="14">
        <v>0</v>
      </c>
      <c r="W85" s="14">
        <v>0</v>
      </c>
      <c r="X85" s="12">
        <v>0</v>
      </c>
      <c r="Y85" s="12">
        <v>10.86</v>
      </c>
      <c r="Z85" s="12">
        <v>0</v>
      </c>
    </row>
    <row r="86" spans="1:26">
      <c r="A86" s="11" t="s">
        <v>137</v>
      </c>
      <c r="B86" s="10"/>
      <c r="C86" s="12">
        <v>9.9941999999999993</v>
      </c>
      <c r="D86" s="13">
        <v>33.81</v>
      </c>
      <c r="E86" s="10" t="s">
        <v>138</v>
      </c>
      <c r="F86" s="13">
        <v>22.9</v>
      </c>
      <c r="G86" s="12">
        <v>9.9943755458515007</v>
      </c>
      <c r="H86" s="12">
        <v>228.87119999999999</v>
      </c>
      <c r="I86" s="14">
        <v>6</v>
      </c>
      <c r="J86" s="22">
        <v>9.9941999999999993</v>
      </c>
      <c r="K86" s="12">
        <v>59.965200000000003</v>
      </c>
      <c r="L86" s="14">
        <v>0</v>
      </c>
      <c r="M86" s="12">
        <v>0</v>
      </c>
      <c r="N86" s="14">
        <v>0</v>
      </c>
      <c r="O86" s="14">
        <v>0</v>
      </c>
      <c r="P86" s="14">
        <v>0</v>
      </c>
      <c r="Q86" s="13">
        <v>9.61</v>
      </c>
      <c r="R86" s="12">
        <v>9.9908740894901005</v>
      </c>
      <c r="S86" s="12">
        <v>96.012299999999996</v>
      </c>
      <c r="T86" s="13">
        <v>19.29</v>
      </c>
      <c r="U86" s="13">
        <v>652.29999999999995</v>
      </c>
      <c r="V86" s="13">
        <v>19.3</v>
      </c>
      <c r="W86" s="14">
        <v>0</v>
      </c>
      <c r="X86" s="12">
        <v>0</v>
      </c>
      <c r="Y86" s="12">
        <v>9.9961000000000002</v>
      </c>
      <c r="Z86" s="12">
        <v>192.82409999999999</v>
      </c>
    </row>
    <row r="87" spans="1:26">
      <c r="A87" s="11" t="s">
        <v>139</v>
      </c>
      <c r="B87" s="10"/>
      <c r="C87" s="12">
        <v>10</v>
      </c>
      <c r="D87" s="13">
        <v>33.81</v>
      </c>
      <c r="E87" s="10">
        <v>80686354208</v>
      </c>
      <c r="F87" s="13">
        <v>5.8</v>
      </c>
      <c r="G87" s="12">
        <v>10</v>
      </c>
      <c r="H87" s="12">
        <v>58</v>
      </c>
      <c r="I87" s="14">
        <v>0</v>
      </c>
      <c r="J87" s="12">
        <v>0</v>
      </c>
      <c r="K87" s="12">
        <v>0</v>
      </c>
      <c r="L87" s="14">
        <v>0</v>
      </c>
      <c r="M87" s="12">
        <v>0</v>
      </c>
      <c r="N87" s="14">
        <v>0</v>
      </c>
      <c r="O87" s="14">
        <v>0</v>
      </c>
      <c r="P87" s="14">
        <v>0</v>
      </c>
      <c r="Q87" s="13">
        <v>5.8</v>
      </c>
      <c r="R87" s="12">
        <v>10</v>
      </c>
      <c r="S87" s="12">
        <v>58</v>
      </c>
      <c r="T87" s="14">
        <v>0</v>
      </c>
      <c r="U87" s="14">
        <v>0</v>
      </c>
      <c r="V87" s="14">
        <v>0</v>
      </c>
      <c r="W87" s="14">
        <v>0</v>
      </c>
      <c r="X87" s="12">
        <v>0</v>
      </c>
      <c r="Y87" s="12">
        <v>10</v>
      </c>
      <c r="Z87" s="12">
        <v>0</v>
      </c>
    </row>
    <row r="88" spans="1:26">
      <c r="A88" s="11" t="s">
        <v>140</v>
      </c>
      <c r="B88" s="10"/>
      <c r="C88" s="12">
        <v>11</v>
      </c>
      <c r="D88" s="13">
        <v>25.36</v>
      </c>
      <c r="E88" s="10">
        <v>850028324387</v>
      </c>
      <c r="F88" s="13">
        <v>7.83</v>
      </c>
      <c r="G88" s="12">
        <v>10.998454661558</v>
      </c>
      <c r="H88" s="12">
        <v>86.117900000000006</v>
      </c>
      <c r="I88" s="14">
        <v>0</v>
      </c>
      <c r="J88" s="12">
        <v>0</v>
      </c>
      <c r="K88" s="12">
        <v>0</v>
      </c>
      <c r="L88" s="14">
        <v>0</v>
      </c>
      <c r="M88" s="12">
        <v>0</v>
      </c>
      <c r="N88" s="14">
        <v>0</v>
      </c>
      <c r="O88" s="14">
        <v>0</v>
      </c>
      <c r="P88" s="14">
        <v>0</v>
      </c>
      <c r="Q88" s="13">
        <v>7.83</v>
      </c>
      <c r="R88" s="12">
        <v>11.000421455939</v>
      </c>
      <c r="S88" s="12">
        <v>86.133300000000006</v>
      </c>
      <c r="T88" s="14">
        <v>0</v>
      </c>
      <c r="U88" s="14">
        <v>0</v>
      </c>
      <c r="V88" s="14">
        <v>0</v>
      </c>
      <c r="W88" s="14">
        <v>0</v>
      </c>
      <c r="X88" s="12">
        <v>0</v>
      </c>
      <c r="Y88" s="12">
        <v>11</v>
      </c>
      <c r="Z88" s="12">
        <v>-1.54E-2</v>
      </c>
    </row>
    <row r="89" spans="1:26">
      <c r="A89" s="11" t="s">
        <v>141</v>
      </c>
      <c r="B89" s="10"/>
      <c r="C89" s="12">
        <v>9</v>
      </c>
      <c r="D89" s="13">
        <v>33.81</v>
      </c>
      <c r="E89" s="10" t="s">
        <v>142</v>
      </c>
      <c r="F89" s="14">
        <v>23</v>
      </c>
      <c r="G89" s="12">
        <v>9</v>
      </c>
      <c r="H89" s="12">
        <v>207</v>
      </c>
      <c r="I89" s="14">
        <v>0</v>
      </c>
      <c r="J89" s="12">
        <v>0</v>
      </c>
      <c r="K89" s="12">
        <v>0</v>
      </c>
      <c r="L89" s="14">
        <v>0</v>
      </c>
      <c r="M89" s="12">
        <v>0</v>
      </c>
      <c r="N89" s="14">
        <v>0</v>
      </c>
      <c r="O89" s="14">
        <v>0</v>
      </c>
      <c r="P89" s="14">
        <v>0</v>
      </c>
      <c r="Q89" s="14">
        <v>23</v>
      </c>
      <c r="R89" s="12">
        <v>9</v>
      </c>
      <c r="S89" s="12">
        <v>207</v>
      </c>
      <c r="T89" s="14">
        <v>0</v>
      </c>
      <c r="U89" s="14">
        <v>0</v>
      </c>
      <c r="V89" s="14">
        <v>0</v>
      </c>
      <c r="W89" s="14">
        <v>0</v>
      </c>
      <c r="X89" s="12">
        <v>0</v>
      </c>
      <c r="Y89" s="12">
        <v>9</v>
      </c>
      <c r="Z89" s="12">
        <v>0</v>
      </c>
    </row>
    <row r="90" spans="1:26">
      <c r="A90" s="11" t="s">
        <v>143</v>
      </c>
      <c r="B90" s="10"/>
      <c r="C90" s="12">
        <v>10</v>
      </c>
      <c r="D90" s="13">
        <v>25.36</v>
      </c>
      <c r="E90" s="10">
        <v>80686356400</v>
      </c>
      <c r="F90" s="13">
        <v>4.45</v>
      </c>
      <c r="G90" s="12">
        <v>9.9889887640448993</v>
      </c>
      <c r="H90" s="12">
        <v>44.451000000000001</v>
      </c>
      <c r="I90" s="14">
        <v>0</v>
      </c>
      <c r="J90" s="12">
        <v>0</v>
      </c>
      <c r="K90" s="12">
        <v>0</v>
      </c>
      <c r="L90" s="14">
        <v>0</v>
      </c>
      <c r="M90" s="12">
        <v>0</v>
      </c>
      <c r="N90" s="14">
        <v>0</v>
      </c>
      <c r="O90" s="14">
        <v>0</v>
      </c>
      <c r="P90" s="14">
        <v>0</v>
      </c>
      <c r="Q90" s="13">
        <v>4.4400000000000004</v>
      </c>
      <c r="R90" s="12">
        <v>9.9927927927928</v>
      </c>
      <c r="S90" s="12">
        <v>44.368000000000002</v>
      </c>
      <c r="T90" s="14">
        <v>0.01</v>
      </c>
      <c r="U90" s="14">
        <v>0.2</v>
      </c>
      <c r="V90" s="14">
        <v>0</v>
      </c>
      <c r="W90" s="14">
        <v>0</v>
      </c>
      <c r="X90" s="12">
        <v>0</v>
      </c>
      <c r="Y90" s="12">
        <v>8.3000000000000007</v>
      </c>
      <c r="Z90" s="12">
        <v>8.3000000000000004E-2</v>
      </c>
    </row>
    <row r="91" spans="1:26">
      <c r="A91" s="11" t="s">
        <v>144</v>
      </c>
      <c r="B91" s="10"/>
      <c r="C91" s="12">
        <v>9</v>
      </c>
      <c r="D91" s="13">
        <v>33.81</v>
      </c>
      <c r="E91" s="10" t="s">
        <v>145</v>
      </c>
      <c r="F91" s="13">
        <v>30.6</v>
      </c>
      <c r="G91" s="12">
        <v>9</v>
      </c>
      <c r="H91" s="12">
        <v>275.39999999999998</v>
      </c>
      <c r="I91" s="14">
        <v>0</v>
      </c>
      <c r="J91" s="12">
        <v>0</v>
      </c>
      <c r="K91" s="12">
        <v>0</v>
      </c>
      <c r="L91" s="14">
        <v>0</v>
      </c>
      <c r="M91" s="12">
        <v>0</v>
      </c>
      <c r="N91" s="14">
        <v>0</v>
      </c>
      <c r="O91" s="14">
        <v>0</v>
      </c>
      <c r="P91" s="14">
        <v>0</v>
      </c>
      <c r="Q91" s="13">
        <v>30.6</v>
      </c>
      <c r="R91" s="12">
        <v>9</v>
      </c>
      <c r="S91" s="12">
        <v>275.39999999999998</v>
      </c>
      <c r="T91" s="14">
        <v>0</v>
      </c>
      <c r="U91" s="14">
        <v>0</v>
      </c>
      <c r="V91" s="14">
        <v>0</v>
      </c>
      <c r="W91" s="14">
        <v>0</v>
      </c>
      <c r="X91" s="12">
        <v>0</v>
      </c>
      <c r="Y91" s="12">
        <v>9</v>
      </c>
      <c r="Z91" s="12">
        <v>0</v>
      </c>
    </row>
    <row r="92" spans="1:26">
      <c r="A92" s="11" t="s">
        <v>146</v>
      </c>
      <c r="B92" s="10"/>
      <c r="C92" s="12">
        <v>9</v>
      </c>
      <c r="D92" s="13">
        <v>33.81</v>
      </c>
      <c r="E92" s="10" t="s">
        <v>147</v>
      </c>
      <c r="F92" s="14">
        <v>5</v>
      </c>
      <c r="G92" s="12">
        <v>9</v>
      </c>
      <c r="H92" s="12">
        <v>45</v>
      </c>
      <c r="I92" s="14">
        <v>0</v>
      </c>
      <c r="J92" s="12">
        <v>0</v>
      </c>
      <c r="K92" s="12">
        <v>0</v>
      </c>
      <c r="L92" s="14">
        <v>0</v>
      </c>
      <c r="M92" s="12">
        <v>0</v>
      </c>
      <c r="N92" s="14">
        <v>0</v>
      </c>
      <c r="O92" s="14">
        <v>0</v>
      </c>
      <c r="P92" s="14">
        <v>0</v>
      </c>
      <c r="Q92" s="14">
        <v>5</v>
      </c>
      <c r="R92" s="12">
        <v>9</v>
      </c>
      <c r="S92" s="12">
        <v>45</v>
      </c>
      <c r="T92" s="14">
        <v>0</v>
      </c>
      <c r="U92" s="14">
        <v>0</v>
      </c>
      <c r="V92" s="14">
        <v>0</v>
      </c>
      <c r="W92" s="14">
        <v>0</v>
      </c>
      <c r="X92" s="12">
        <v>0</v>
      </c>
      <c r="Y92" s="12">
        <v>9</v>
      </c>
      <c r="Z92" s="12">
        <v>0</v>
      </c>
    </row>
    <row r="93" spans="1:26">
      <c r="A93" s="11" t="s">
        <v>148</v>
      </c>
      <c r="B93" s="10" t="s">
        <v>67</v>
      </c>
      <c r="C93" s="12">
        <v>5.9942000000000002</v>
      </c>
      <c r="D93" s="13">
        <v>33.81</v>
      </c>
      <c r="E93" s="10" t="s">
        <v>149</v>
      </c>
      <c r="F93" s="13">
        <v>20.89</v>
      </c>
      <c r="G93" s="12">
        <v>5.9927668741023998</v>
      </c>
      <c r="H93" s="12">
        <v>125.1889</v>
      </c>
      <c r="I93" s="14">
        <v>-3</v>
      </c>
      <c r="J93" s="12">
        <v>5.9942000000000002</v>
      </c>
      <c r="K93" s="12">
        <v>-17.982600000000001</v>
      </c>
      <c r="L93" s="14">
        <v>0</v>
      </c>
      <c r="M93" s="12">
        <v>0</v>
      </c>
      <c r="N93" s="14">
        <v>0</v>
      </c>
      <c r="O93" s="14">
        <v>0</v>
      </c>
      <c r="P93" s="14">
        <v>0</v>
      </c>
      <c r="Q93" s="14">
        <v>13.97</v>
      </c>
      <c r="R93" s="12">
        <v>5.9942448103077997</v>
      </c>
      <c r="S93" s="12">
        <v>83.739599999999996</v>
      </c>
      <c r="T93" s="13">
        <v>3.91</v>
      </c>
      <c r="U93" s="13">
        <v>132.4</v>
      </c>
      <c r="V93" s="13">
        <v>3.9</v>
      </c>
      <c r="W93" s="14">
        <v>0</v>
      </c>
      <c r="X93" s="12">
        <v>0</v>
      </c>
      <c r="Y93" s="12">
        <v>6.0016999999999996</v>
      </c>
      <c r="Z93" s="12">
        <v>23.466699999999999</v>
      </c>
    </row>
    <row r="94" spans="1:26">
      <c r="A94" s="11" t="s">
        <v>150</v>
      </c>
      <c r="B94" s="10"/>
      <c r="C94" s="12">
        <v>10</v>
      </c>
      <c r="D94" s="13">
        <v>25.36</v>
      </c>
      <c r="E94" s="10"/>
      <c r="F94" s="14">
        <v>3</v>
      </c>
      <c r="G94" s="12">
        <v>10</v>
      </c>
      <c r="H94" s="12">
        <v>30</v>
      </c>
      <c r="I94" s="14">
        <v>0</v>
      </c>
      <c r="J94" s="12">
        <v>0</v>
      </c>
      <c r="K94" s="12">
        <v>0</v>
      </c>
      <c r="L94" s="14">
        <v>0</v>
      </c>
      <c r="M94" s="12">
        <v>0</v>
      </c>
      <c r="N94" s="14">
        <v>0</v>
      </c>
      <c r="O94" s="14">
        <v>0</v>
      </c>
      <c r="P94" s="14">
        <v>0</v>
      </c>
      <c r="Q94" s="14">
        <v>3</v>
      </c>
      <c r="R94" s="12">
        <v>10</v>
      </c>
      <c r="S94" s="12">
        <v>30</v>
      </c>
      <c r="T94" s="14">
        <v>0</v>
      </c>
      <c r="U94" s="14">
        <v>0</v>
      </c>
      <c r="V94" s="14">
        <v>0</v>
      </c>
      <c r="W94" s="14">
        <v>0</v>
      </c>
      <c r="X94" s="12">
        <v>0</v>
      </c>
      <c r="Y94" s="12">
        <v>10</v>
      </c>
      <c r="Z94" s="12">
        <v>0</v>
      </c>
    </row>
    <row r="95" spans="1:26">
      <c r="A95" s="11" t="s">
        <v>151</v>
      </c>
      <c r="B95" s="10"/>
      <c r="C95" s="12">
        <v>9.9941999999999993</v>
      </c>
      <c r="D95" s="13">
        <v>33.81</v>
      </c>
      <c r="E95" s="10" t="s">
        <v>152</v>
      </c>
      <c r="F95" s="13">
        <v>8.84</v>
      </c>
      <c r="G95" s="12">
        <v>9.9967986425338999</v>
      </c>
      <c r="H95" s="12">
        <v>88.371700000000004</v>
      </c>
      <c r="I95" s="14">
        <v>0</v>
      </c>
      <c r="J95" s="12">
        <v>0</v>
      </c>
      <c r="K95" s="12">
        <v>0</v>
      </c>
      <c r="L95" s="14">
        <v>0</v>
      </c>
      <c r="M95" s="12">
        <v>0</v>
      </c>
      <c r="N95" s="14">
        <v>0</v>
      </c>
      <c r="O95" s="14">
        <v>0</v>
      </c>
      <c r="P95" s="14">
        <v>0</v>
      </c>
      <c r="Q95" s="13">
        <v>6.61</v>
      </c>
      <c r="R95" s="12">
        <v>9.9996369137670005</v>
      </c>
      <c r="S95" s="12">
        <v>66.0976</v>
      </c>
      <c r="T95" s="13">
        <v>2.23</v>
      </c>
      <c r="U95" s="13">
        <v>75.400000000000006</v>
      </c>
      <c r="V95" s="13">
        <v>2.2000000000000002</v>
      </c>
      <c r="W95" s="14">
        <v>0</v>
      </c>
      <c r="X95" s="12">
        <v>0</v>
      </c>
      <c r="Y95" s="12">
        <v>9.9884000000000004</v>
      </c>
      <c r="Z95" s="12">
        <v>22.274100000000001</v>
      </c>
    </row>
    <row r="96" spans="1:26">
      <c r="A96" s="15" t="s">
        <v>153</v>
      </c>
      <c r="B96" s="16"/>
      <c r="C96" s="17"/>
      <c r="D96" s="18"/>
      <c r="E96" s="16"/>
      <c r="F96" s="18">
        <f>SUM(F74:F95)</f>
        <v>205.48999999999998</v>
      </c>
      <c r="G96" s="17"/>
      <c r="H96" s="17">
        <f>SUM(H74:H95)</f>
        <v>1921.3401999999999</v>
      </c>
      <c r="I96" s="19">
        <f>SUM(I74:I95)</f>
        <v>-2</v>
      </c>
      <c r="J96" s="17"/>
      <c r="K96" s="17">
        <f t="shared" ref="K96:Q96" si="8">SUM(K74:K95)</f>
        <v>5.5027000000000008</v>
      </c>
      <c r="L96" s="19">
        <f t="shared" si="8"/>
        <v>0</v>
      </c>
      <c r="M96" s="17">
        <f t="shared" si="8"/>
        <v>0</v>
      </c>
      <c r="N96" s="19">
        <f t="shared" si="8"/>
        <v>0</v>
      </c>
      <c r="O96" s="19">
        <f t="shared" si="8"/>
        <v>0</v>
      </c>
      <c r="P96" s="19">
        <f t="shared" si="8"/>
        <v>0</v>
      </c>
      <c r="Q96" s="18">
        <f t="shared" si="8"/>
        <v>174.43</v>
      </c>
      <c r="R96" s="17"/>
      <c r="S96" s="17">
        <f t="shared" ref="S96:X96" si="9">SUM(S74:S95)</f>
        <v>1659.2556</v>
      </c>
      <c r="T96" s="19">
        <f t="shared" si="9"/>
        <v>29.040000000000003</v>
      </c>
      <c r="U96" s="18">
        <f t="shared" si="9"/>
        <v>981.9</v>
      </c>
      <c r="V96" s="19">
        <f t="shared" si="9"/>
        <v>29</v>
      </c>
      <c r="W96" s="19">
        <f t="shared" si="9"/>
        <v>0</v>
      </c>
      <c r="X96" s="17">
        <f t="shared" si="9"/>
        <v>0</v>
      </c>
      <c r="Y96" s="17"/>
      <c r="Z96" s="17">
        <f>SUM(Z74:Z95)</f>
        <v>267.58729999999997</v>
      </c>
    </row>
    <row r="97" spans="1:26">
      <c r="A97" s="9" t="s">
        <v>154</v>
      </c>
    </row>
    <row r="98" spans="1:26">
      <c r="A98" s="11" t="s">
        <v>155</v>
      </c>
      <c r="B98" s="10"/>
      <c r="C98" s="12">
        <v>20</v>
      </c>
      <c r="D98" s="13">
        <v>25.36</v>
      </c>
      <c r="E98" s="10">
        <v>80480983406</v>
      </c>
      <c r="F98" s="14">
        <v>1</v>
      </c>
      <c r="G98" s="12">
        <v>20</v>
      </c>
      <c r="H98" s="12">
        <v>20</v>
      </c>
      <c r="I98" s="14">
        <v>0</v>
      </c>
      <c r="J98" s="12">
        <v>0</v>
      </c>
      <c r="K98" s="12">
        <v>0</v>
      </c>
      <c r="L98" s="14">
        <v>0</v>
      </c>
      <c r="M98" s="12">
        <v>0</v>
      </c>
      <c r="N98" s="14">
        <v>0</v>
      </c>
      <c r="O98" s="14">
        <v>0</v>
      </c>
      <c r="P98" s="14">
        <v>0</v>
      </c>
      <c r="Q98" s="14">
        <v>1</v>
      </c>
      <c r="R98" s="12">
        <v>20</v>
      </c>
      <c r="S98" s="12">
        <v>20</v>
      </c>
      <c r="T98" s="14">
        <v>0</v>
      </c>
      <c r="U98" s="14">
        <v>0</v>
      </c>
      <c r="V98" s="14">
        <v>0</v>
      </c>
      <c r="W98" s="14">
        <v>0</v>
      </c>
      <c r="X98" s="12">
        <v>0</v>
      </c>
      <c r="Y98" s="12">
        <v>20</v>
      </c>
      <c r="Z98" s="12">
        <v>0</v>
      </c>
    </row>
    <row r="99" spans="1:26">
      <c r="A99" s="11" t="s">
        <v>156</v>
      </c>
      <c r="B99" s="10"/>
      <c r="C99" s="12">
        <v>15</v>
      </c>
      <c r="D99" s="13">
        <v>33.81</v>
      </c>
      <c r="E99" s="10">
        <v>80480007164</v>
      </c>
      <c r="F99" s="13">
        <v>2.58</v>
      </c>
      <c r="G99" s="12">
        <v>14.987790697674001</v>
      </c>
      <c r="H99" s="12">
        <v>38.668500000000002</v>
      </c>
      <c r="I99" s="14">
        <v>0</v>
      </c>
      <c r="J99" s="12">
        <v>0</v>
      </c>
      <c r="K99" s="12">
        <v>0</v>
      </c>
      <c r="L99" s="14">
        <v>0</v>
      </c>
      <c r="M99" s="12">
        <v>0</v>
      </c>
      <c r="N99" s="14">
        <v>0</v>
      </c>
      <c r="O99" s="14">
        <v>0</v>
      </c>
      <c r="P99" s="14">
        <v>0</v>
      </c>
      <c r="Q99" s="13">
        <v>2.78</v>
      </c>
      <c r="R99" s="12">
        <v>15.016726618705</v>
      </c>
      <c r="S99" s="12">
        <v>41.746499999999997</v>
      </c>
      <c r="T99" s="20">
        <v>-0.21</v>
      </c>
      <c r="U99" s="20">
        <v>-6.9</v>
      </c>
      <c r="V99" s="20">
        <v>-0.2</v>
      </c>
      <c r="W99" s="21">
        <v>0</v>
      </c>
      <c r="X99" s="12">
        <v>0</v>
      </c>
      <c r="Y99" s="12">
        <v>14.6571</v>
      </c>
      <c r="Z99" s="12">
        <v>-3.0779999999999998</v>
      </c>
    </row>
    <row r="100" spans="1:26">
      <c r="A100" s="11" t="s">
        <v>157</v>
      </c>
      <c r="B100" s="10" t="s">
        <v>51</v>
      </c>
      <c r="C100" s="12">
        <v>15.994199999999999</v>
      </c>
      <c r="D100" s="13">
        <v>33.81</v>
      </c>
      <c r="E100" s="10">
        <v>80480015305</v>
      </c>
      <c r="F100" s="13">
        <v>9.2100000000000009</v>
      </c>
      <c r="G100" s="12">
        <v>15.986210640608</v>
      </c>
      <c r="H100" s="12">
        <v>147.233</v>
      </c>
      <c r="I100" s="14">
        <v>0</v>
      </c>
      <c r="J100" s="12">
        <v>0</v>
      </c>
      <c r="K100" s="12">
        <v>0</v>
      </c>
      <c r="L100" s="14">
        <v>0</v>
      </c>
      <c r="M100" s="12">
        <v>0</v>
      </c>
      <c r="N100" s="14">
        <v>0</v>
      </c>
      <c r="O100" s="14">
        <v>0</v>
      </c>
      <c r="P100" s="14">
        <v>0</v>
      </c>
      <c r="Q100" s="13">
        <v>8.17</v>
      </c>
      <c r="R100" s="12">
        <v>16.000465116278999</v>
      </c>
      <c r="S100" s="12">
        <v>130.72380000000001</v>
      </c>
      <c r="T100" s="14">
        <v>1.03</v>
      </c>
      <c r="U100" s="14">
        <v>34.9</v>
      </c>
      <c r="V100" s="14">
        <v>1</v>
      </c>
      <c r="W100" s="14">
        <v>0</v>
      </c>
      <c r="X100" s="12">
        <v>0</v>
      </c>
      <c r="Y100" s="12">
        <v>16.028300000000002</v>
      </c>
      <c r="Z100" s="12">
        <v>16.5092</v>
      </c>
    </row>
    <row r="101" spans="1:26">
      <c r="A101" s="11" t="s">
        <v>158</v>
      </c>
      <c r="B101" s="10"/>
      <c r="C101" s="12">
        <v>15</v>
      </c>
      <c r="D101" s="13">
        <v>25.36</v>
      </c>
      <c r="E101" s="10"/>
      <c r="F101" s="14">
        <v>1</v>
      </c>
      <c r="G101" s="12">
        <v>15</v>
      </c>
      <c r="H101" s="12">
        <v>15</v>
      </c>
      <c r="I101" s="14">
        <v>0</v>
      </c>
      <c r="J101" s="12">
        <v>0</v>
      </c>
      <c r="K101" s="12">
        <v>0</v>
      </c>
      <c r="L101" s="14">
        <v>0</v>
      </c>
      <c r="M101" s="12">
        <v>0</v>
      </c>
      <c r="N101" s="14">
        <v>0</v>
      </c>
      <c r="O101" s="14">
        <v>0</v>
      </c>
      <c r="P101" s="14">
        <v>0</v>
      </c>
      <c r="Q101" s="14">
        <v>1</v>
      </c>
      <c r="R101" s="12">
        <v>15</v>
      </c>
      <c r="S101" s="12">
        <v>15</v>
      </c>
      <c r="T101" s="14">
        <v>0</v>
      </c>
      <c r="U101" s="14">
        <v>0</v>
      </c>
      <c r="V101" s="14">
        <v>0</v>
      </c>
      <c r="W101" s="14">
        <v>0</v>
      </c>
      <c r="X101" s="12">
        <v>0</v>
      </c>
      <c r="Y101" s="12">
        <v>15</v>
      </c>
      <c r="Z101" s="12">
        <v>0</v>
      </c>
    </row>
    <row r="102" spans="1:26">
      <c r="A102" s="11" t="s">
        <v>159</v>
      </c>
      <c r="B102" s="10" t="s">
        <v>51</v>
      </c>
      <c r="C102" s="12">
        <v>29.27</v>
      </c>
      <c r="D102" s="13">
        <v>33.81</v>
      </c>
      <c r="E102" s="10">
        <v>804804000000</v>
      </c>
      <c r="F102" s="13">
        <v>1.71</v>
      </c>
      <c r="G102" s="12">
        <v>29.343625730993999</v>
      </c>
      <c r="H102" s="12">
        <v>50.177599999999998</v>
      </c>
      <c r="I102" s="14">
        <v>0</v>
      </c>
      <c r="J102" s="12">
        <v>0</v>
      </c>
      <c r="K102" s="12">
        <v>0</v>
      </c>
      <c r="L102" s="14">
        <v>0</v>
      </c>
      <c r="M102" s="12">
        <v>0</v>
      </c>
      <c r="N102" s="14">
        <v>0</v>
      </c>
      <c r="O102" s="14">
        <v>0</v>
      </c>
      <c r="P102" s="14">
        <v>0</v>
      </c>
      <c r="Q102" s="13">
        <v>1.72</v>
      </c>
      <c r="R102" s="12">
        <v>29.201918604650999</v>
      </c>
      <c r="S102" s="12">
        <v>50.2273</v>
      </c>
      <c r="T102" s="14">
        <v>0</v>
      </c>
      <c r="U102" s="14">
        <v>-0.1</v>
      </c>
      <c r="V102" s="14">
        <v>0</v>
      </c>
      <c r="W102" s="14">
        <v>0</v>
      </c>
      <c r="X102" s="12">
        <v>0</v>
      </c>
      <c r="Y102" s="12">
        <v>29.27</v>
      </c>
      <c r="Z102" s="12">
        <v>-4.9799999999999997E-2</v>
      </c>
    </row>
    <row r="103" spans="1:26">
      <c r="A103" s="11" t="s">
        <v>160</v>
      </c>
      <c r="B103" s="10"/>
      <c r="C103" s="12">
        <v>27</v>
      </c>
      <c r="D103" s="13">
        <v>33.81</v>
      </c>
      <c r="E103" s="10">
        <v>80480988258</v>
      </c>
      <c r="F103" s="13">
        <v>3.52</v>
      </c>
      <c r="G103" s="12">
        <v>26.968551136363999</v>
      </c>
      <c r="H103" s="12">
        <v>94.929299999999998</v>
      </c>
      <c r="I103" s="14">
        <v>0</v>
      </c>
      <c r="J103" s="12">
        <v>0</v>
      </c>
      <c r="K103" s="12">
        <v>0</v>
      </c>
      <c r="L103" s="14">
        <v>0</v>
      </c>
      <c r="M103" s="12">
        <v>0</v>
      </c>
      <c r="N103" s="14">
        <v>0</v>
      </c>
      <c r="O103" s="14">
        <v>0</v>
      </c>
      <c r="P103" s="14">
        <v>0</v>
      </c>
      <c r="Q103" s="13">
        <v>3.52</v>
      </c>
      <c r="R103" s="12">
        <v>26.968551136363999</v>
      </c>
      <c r="S103" s="12">
        <v>94.929299999999998</v>
      </c>
      <c r="T103" s="14">
        <v>0</v>
      </c>
      <c r="U103" s="14">
        <v>0</v>
      </c>
      <c r="V103" s="14">
        <v>0</v>
      </c>
      <c r="W103" s="14">
        <v>0</v>
      </c>
      <c r="X103" s="12">
        <v>0</v>
      </c>
      <c r="Y103" s="12">
        <v>27</v>
      </c>
      <c r="Z103" s="12">
        <v>0</v>
      </c>
    </row>
    <row r="104" spans="1:26">
      <c r="A104" s="11" t="s">
        <v>161</v>
      </c>
      <c r="B104" s="10" t="s">
        <v>51</v>
      </c>
      <c r="C104" s="12">
        <v>18.25</v>
      </c>
      <c r="D104" s="13">
        <v>33.81</v>
      </c>
      <c r="E104" s="10" t="s">
        <v>162</v>
      </c>
      <c r="F104" s="13">
        <v>14.74</v>
      </c>
      <c r="G104" s="12">
        <v>18.253466757123</v>
      </c>
      <c r="H104" s="12">
        <v>269.05610000000001</v>
      </c>
      <c r="I104" s="14">
        <v>0</v>
      </c>
      <c r="J104" s="12">
        <v>0</v>
      </c>
      <c r="K104" s="12">
        <v>0</v>
      </c>
      <c r="L104" s="14">
        <v>0</v>
      </c>
      <c r="M104" s="12">
        <v>0</v>
      </c>
      <c r="N104" s="14">
        <v>0</v>
      </c>
      <c r="O104" s="14">
        <v>0</v>
      </c>
      <c r="P104" s="14">
        <v>0</v>
      </c>
      <c r="Q104" s="13">
        <v>10.8</v>
      </c>
      <c r="R104" s="12">
        <v>18.247129629629999</v>
      </c>
      <c r="S104" s="12">
        <v>197.06899999999999</v>
      </c>
      <c r="T104" s="13">
        <v>3.94</v>
      </c>
      <c r="U104" s="13">
        <v>133.4</v>
      </c>
      <c r="V104" s="13">
        <v>3.9</v>
      </c>
      <c r="W104" s="14">
        <v>0</v>
      </c>
      <c r="X104" s="12">
        <v>0</v>
      </c>
      <c r="Y104" s="12">
        <v>18.270800000000001</v>
      </c>
      <c r="Z104" s="12">
        <v>71.987099999999998</v>
      </c>
    </row>
    <row r="105" spans="1:26">
      <c r="A105" s="11" t="s">
        <v>163</v>
      </c>
      <c r="B105" s="10"/>
      <c r="C105" s="12">
        <v>12</v>
      </c>
      <c r="D105" s="13">
        <v>33.81</v>
      </c>
      <c r="E105" s="10">
        <v>80686967699</v>
      </c>
      <c r="F105" s="14">
        <v>0.98</v>
      </c>
      <c r="G105" s="12">
        <v>11.977959183673001</v>
      </c>
      <c r="H105" s="12">
        <v>11.7384</v>
      </c>
      <c r="I105" s="14">
        <v>0</v>
      </c>
      <c r="J105" s="12">
        <v>0</v>
      </c>
      <c r="K105" s="12">
        <v>0</v>
      </c>
      <c r="L105" s="14">
        <v>0</v>
      </c>
      <c r="M105" s="12">
        <v>0</v>
      </c>
      <c r="N105" s="14">
        <v>0</v>
      </c>
      <c r="O105" s="14">
        <v>0</v>
      </c>
      <c r="P105" s="14">
        <v>0</v>
      </c>
      <c r="Q105" s="14">
        <v>0.98</v>
      </c>
      <c r="R105" s="12">
        <v>11.94</v>
      </c>
      <c r="S105" s="12">
        <v>11.7012</v>
      </c>
      <c r="T105" s="14">
        <v>0</v>
      </c>
      <c r="U105" s="14">
        <v>0.1</v>
      </c>
      <c r="V105" s="14">
        <v>0</v>
      </c>
      <c r="W105" s="14">
        <v>0</v>
      </c>
      <c r="X105" s="12">
        <v>0</v>
      </c>
      <c r="Y105" s="12">
        <v>12</v>
      </c>
      <c r="Z105" s="12">
        <v>3.7199999999999997E-2</v>
      </c>
    </row>
    <row r="106" spans="1:26">
      <c r="A106" s="11" t="s">
        <v>164</v>
      </c>
      <c r="B106" s="10"/>
      <c r="C106" s="12">
        <v>17</v>
      </c>
      <c r="D106" s="13">
        <v>33.81</v>
      </c>
      <c r="E106" s="10">
        <v>80686970156</v>
      </c>
      <c r="F106" s="13">
        <v>0.7</v>
      </c>
      <c r="G106" s="12">
        <v>17</v>
      </c>
      <c r="H106" s="12">
        <v>11.9</v>
      </c>
      <c r="I106" s="14">
        <v>0</v>
      </c>
      <c r="J106" s="12">
        <v>0</v>
      </c>
      <c r="K106" s="12">
        <v>0</v>
      </c>
      <c r="L106" s="14">
        <v>0</v>
      </c>
      <c r="M106" s="12">
        <v>0</v>
      </c>
      <c r="N106" s="14">
        <v>0</v>
      </c>
      <c r="O106" s="14">
        <v>0</v>
      </c>
      <c r="P106" s="14">
        <v>0</v>
      </c>
      <c r="Q106" s="13">
        <v>0.7</v>
      </c>
      <c r="R106" s="12">
        <v>17</v>
      </c>
      <c r="S106" s="12">
        <v>11.9</v>
      </c>
      <c r="T106" s="14">
        <v>0</v>
      </c>
      <c r="U106" s="14">
        <v>0</v>
      </c>
      <c r="V106" s="14">
        <v>0</v>
      </c>
      <c r="W106" s="14">
        <v>0</v>
      </c>
      <c r="X106" s="12">
        <v>0</v>
      </c>
      <c r="Y106" s="12">
        <v>17</v>
      </c>
      <c r="Z106" s="12">
        <v>0</v>
      </c>
    </row>
    <row r="107" spans="1:26">
      <c r="A107" s="11" t="s">
        <v>165</v>
      </c>
      <c r="B107" s="10" t="s">
        <v>67</v>
      </c>
      <c r="C107" s="12">
        <v>9.9941999999999993</v>
      </c>
      <c r="D107" s="13">
        <v>33.81</v>
      </c>
      <c r="E107" s="10">
        <v>80686967668</v>
      </c>
      <c r="F107" s="13">
        <v>22.9</v>
      </c>
      <c r="G107" s="12">
        <v>9.9942008733624004</v>
      </c>
      <c r="H107" s="12">
        <v>228.8672</v>
      </c>
      <c r="I107" s="14">
        <v>0</v>
      </c>
      <c r="J107" s="12">
        <v>0</v>
      </c>
      <c r="K107" s="12">
        <v>0</v>
      </c>
      <c r="L107" s="14">
        <v>0</v>
      </c>
      <c r="M107" s="12">
        <v>0</v>
      </c>
      <c r="N107" s="14">
        <v>0</v>
      </c>
      <c r="O107" s="14">
        <v>0</v>
      </c>
      <c r="P107" s="14">
        <v>0</v>
      </c>
      <c r="Q107" s="13">
        <v>20.56</v>
      </c>
      <c r="R107" s="12">
        <v>9.9954134241245001</v>
      </c>
      <c r="S107" s="12">
        <v>205.50569999999999</v>
      </c>
      <c r="T107" s="13">
        <v>2.34</v>
      </c>
      <c r="U107" s="13">
        <v>79</v>
      </c>
      <c r="V107" s="13">
        <v>2.2999999999999998</v>
      </c>
      <c r="W107" s="14">
        <v>0</v>
      </c>
      <c r="X107" s="12">
        <v>0</v>
      </c>
      <c r="Y107" s="12">
        <v>9.9834999999999994</v>
      </c>
      <c r="Z107" s="12">
        <v>23.3614</v>
      </c>
    </row>
    <row r="108" spans="1:26">
      <c r="A108" s="11" t="s">
        <v>166</v>
      </c>
      <c r="B108" s="10"/>
      <c r="C108" s="12">
        <v>30</v>
      </c>
      <c r="D108" s="13">
        <v>25.36</v>
      </c>
      <c r="E108" s="10">
        <v>7594003620394</v>
      </c>
      <c r="F108" s="14">
        <v>2</v>
      </c>
      <c r="G108" s="12">
        <v>30</v>
      </c>
      <c r="H108" s="12">
        <v>60</v>
      </c>
      <c r="I108" s="14">
        <v>0</v>
      </c>
      <c r="J108" s="12">
        <v>0</v>
      </c>
      <c r="K108" s="12">
        <v>0</v>
      </c>
      <c r="L108" s="14">
        <v>0</v>
      </c>
      <c r="M108" s="12">
        <v>0</v>
      </c>
      <c r="N108" s="14">
        <v>0</v>
      </c>
      <c r="O108" s="14">
        <v>0</v>
      </c>
      <c r="P108" s="14">
        <v>0</v>
      </c>
      <c r="Q108" s="14">
        <v>2</v>
      </c>
      <c r="R108" s="12">
        <v>30</v>
      </c>
      <c r="S108" s="12">
        <v>60</v>
      </c>
      <c r="T108" s="14">
        <v>0</v>
      </c>
      <c r="U108" s="14">
        <v>0</v>
      </c>
      <c r="V108" s="14">
        <v>0</v>
      </c>
      <c r="W108" s="14">
        <v>0</v>
      </c>
      <c r="X108" s="12">
        <v>0</v>
      </c>
      <c r="Y108" s="12">
        <v>30</v>
      </c>
      <c r="Z108" s="12">
        <v>0</v>
      </c>
    </row>
    <row r="109" spans="1:26">
      <c r="A109" s="11" t="s">
        <v>167</v>
      </c>
      <c r="B109" s="10" t="s">
        <v>67</v>
      </c>
      <c r="C109" s="12">
        <v>16.5</v>
      </c>
      <c r="D109" s="13">
        <v>33.81</v>
      </c>
      <c r="E109" s="10" t="s">
        <v>168</v>
      </c>
      <c r="F109" s="13">
        <v>18.260000000000002</v>
      </c>
      <c r="G109" s="12">
        <v>16.501626506023999</v>
      </c>
      <c r="H109" s="12">
        <v>301.31970000000001</v>
      </c>
      <c r="I109" s="14">
        <v>0</v>
      </c>
      <c r="J109" s="12">
        <v>0</v>
      </c>
      <c r="K109" s="12">
        <v>0</v>
      </c>
      <c r="L109" s="14">
        <v>0</v>
      </c>
      <c r="M109" s="12">
        <v>0</v>
      </c>
      <c r="N109" s="14">
        <v>0</v>
      </c>
      <c r="O109" s="14">
        <v>0</v>
      </c>
      <c r="P109" s="14">
        <v>0</v>
      </c>
      <c r="Q109" s="13">
        <v>16.239999999999998</v>
      </c>
      <c r="R109" s="12">
        <v>16.496342364532001</v>
      </c>
      <c r="S109" s="12">
        <v>267.9006</v>
      </c>
      <c r="T109" s="14">
        <v>2.0299999999999998</v>
      </c>
      <c r="U109" s="14">
        <v>68.5</v>
      </c>
      <c r="V109" s="14">
        <v>2</v>
      </c>
      <c r="W109" s="14">
        <v>0</v>
      </c>
      <c r="X109" s="12">
        <v>0</v>
      </c>
      <c r="Y109" s="12">
        <v>16.462599999999998</v>
      </c>
      <c r="Z109" s="12">
        <v>33.4191</v>
      </c>
    </row>
    <row r="110" spans="1:26">
      <c r="A110" s="11" t="s">
        <v>169</v>
      </c>
      <c r="B110" s="10"/>
      <c r="C110" s="12">
        <v>10</v>
      </c>
      <c r="D110" s="13">
        <v>33.81</v>
      </c>
      <c r="E110" s="10">
        <v>88004036218</v>
      </c>
      <c r="F110" s="13">
        <v>5.55</v>
      </c>
      <c r="G110" s="12">
        <v>10.003063063062999</v>
      </c>
      <c r="H110" s="12">
        <v>55.517000000000003</v>
      </c>
      <c r="I110" s="14">
        <v>0</v>
      </c>
      <c r="J110" s="12">
        <v>0</v>
      </c>
      <c r="K110" s="12">
        <v>0</v>
      </c>
      <c r="L110" s="14">
        <v>0</v>
      </c>
      <c r="M110" s="12">
        <v>0</v>
      </c>
      <c r="N110" s="14">
        <v>0</v>
      </c>
      <c r="O110" s="14">
        <v>0</v>
      </c>
      <c r="P110" s="14">
        <v>0</v>
      </c>
      <c r="Q110" s="13">
        <v>5.56</v>
      </c>
      <c r="R110" s="12">
        <v>9.9924460431655007</v>
      </c>
      <c r="S110" s="12">
        <v>55.558</v>
      </c>
      <c r="T110" s="14">
        <v>0</v>
      </c>
      <c r="U110" s="14">
        <v>-0.1</v>
      </c>
      <c r="V110" s="14">
        <v>0</v>
      </c>
      <c r="W110" s="14">
        <v>0</v>
      </c>
      <c r="X110" s="12">
        <v>0</v>
      </c>
      <c r="Y110" s="12">
        <v>10</v>
      </c>
      <c r="Z110" s="12">
        <v>-4.1000000000000002E-2</v>
      </c>
    </row>
    <row r="111" spans="1:26">
      <c r="A111" s="11" t="s">
        <v>170</v>
      </c>
      <c r="B111" s="10"/>
      <c r="C111" s="12">
        <v>20</v>
      </c>
      <c r="D111" s="13">
        <v>33.81</v>
      </c>
      <c r="E111" s="10">
        <v>890355001018</v>
      </c>
      <c r="F111" s="13">
        <v>1.5</v>
      </c>
      <c r="G111" s="12">
        <v>20.034666666667</v>
      </c>
      <c r="H111" s="12">
        <v>30.052</v>
      </c>
      <c r="I111" s="14">
        <v>0</v>
      </c>
      <c r="J111" s="12">
        <v>0</v>
      </c>
      <c r="K111" s="12">
        <v>0</v>
      </c>
      <c r="L111" s="14">
        <v>0</v>
      </c>
      <c r="M111" s="12">
        <v>0</v>
      </c>
      <c r="N111" s="14">
        <v>0</v>
      </c>
      <c r="O111" s="14">
        <v>0</v>
      </c>
      <c r="P111" s="14">
        <v>0</v>
      </c>
      <c r="Q111" s="13">
        <v>1.32</v>
      </c>
      <c r="R111" s="12">
        <v>20.046969696969999</v>
      </c>
      <c r="S111" s="12">
        <v>26.462</v>
      </c>
      <c r="T111" s="13">
        <v>0.18</v>
      </c>
      <c r="U111" s="13">
        <v>6.1</v>
      </c>
      <c r="V111" s="13">
        <v>0.2</v>
      </c>
      <c r="W111" s="14">
        <v>0</v>
      </c>
      <c r="X111" s="12">
        <v>0</v>
      </c>
      <c r="Y111" s="12">
        <v>19.944400000000002</v>
      </c>
      <c r="Z111" s="12">
        <v>3.59</v>
      </c>
    </row>
    <row r="112" spans="1:26">
      <c r="A112" s="15" t="s">
        <v>171</v>
      </c>
      <c r="B112" s="16"/>
      <c r="C112" s="17"/>
      <c r="D112" s="18"/>
      <c r="E112" s="16"/>
      <c r="F112" s="18">
        <f>SUM(F98:F111)</f>
        <v>85.649999999999991</v>
      </c>
      <c r="G112" s="17"/>
      <c r="H112" s="17">
        <f>SUM(H98:H111)</f>
        <v>1334.4587999999999</v>
      </c>
      <c r="I112" s="19">
        <f>SUM(I98:I111)</f>
        <v>0</v>
      </c>
      <c r="J112" s="17"/>
      <c r="K112" s="17">
        <f t="shared" ref="K112:Q112" si="10">SUM(K98:K111)</f>
        <v>0</v>
      </c>
      <c r="L112" s="19">
        <f t="shared" si="10"/>
        <v>0</v>
      </c>
      <c r="M112" s="17">
        <f t="shared" si="10"/>
        <v>0</v>
      </c>
      <c r="N112" s="19">
        <f t="shared" si="10"/>
        <v>0</v>
      </c>
      <c r="O112" s="19">
        <f t="shared" si="10"/>
        <v>0</v>
      </c>
      <c r="P112" s="19">
        <f t="shared" si="10"/>
        <v>0</v>
      </c>
      <c r="Q112" s="18">
        <f t="shared" si="10"/>
        <v>76.349999999999994</v>
      </c>
      <c r="R112" s="17"/>
      <c r="S112" s="17">
        <f t="shared" ref="S112:X112" si="11">SUM(S98:S111)</f>
        <v>1188.7233999999999</v>
      </c>
      <c r="T112" s="18">
        <f t="shared" si="11"/>
        <v>9.3099999999999987</v>
      </c>
      <c r="U112" s="18">
        <f t="shared" si="11"/>
        <v>314.89999999999998</v>
      </c>
      <c r="V112" s="18">
        <f t="shared" si="11"/>
        <v>9.1999999999999993</v>
      </c>
      <c r="W112" s="19">
        <f t="shared" si="11"/>
        <v>0</v>
      </c>
      <c r="X112" s="17">
        <f t="shared" si="11"/>
        <v>0</v>
      </c>
      <c r="Y112" s="17"/>
      <c r="Z112" s="17">
        <f>SUM(Z98:Z111)</f>
        <v>145.73519999999999</v>
      </c>
    </row>
    <row r="113" spans="1:26">
      <c r="A113" s="9" t="s">
        <v>172</v>
      </c>
    </row>
    <row r="114" spans="1:26">
      <c r="A114" s="11" t="s">
        <v>173</v>
      </c>
      <c r="B114" s="10" t="s">
        <v>131</v>
      </c>
      <c r="C114" s="12">
        <v>38.049999999999997</v>
      </c>
      <c r="D114" s="13">
        <v>25.36</v>
      </c>
      <c r="E114" s="10">
        <v>811538010030</v>
      </c>
      <c r="F114" s="13">
        <v>3.71</v>
      </c>
      <c r="G114" s="12">
        <v>38.086927223719997</v>
      </c>
      <c r="H114" s="12">
        <v>141.30250000000001</v>
      </c>
      <c r="I114" s="14">
        <v>0</v>
      </c>
      <c r="J114" s="12">
        <v>0</v>
      </c>
      <c r="K114" s="12">
        <v>0</v>
      </c>
      <c r="L114" s="14">
        <v>0</v>
      </c>
      <c r="M114" s="12">
        <v>0</v>
      </c>
      <c r="N114" s="14">
        <v>0</v>
      </c>
      <c r="O114" s="14">
        <v>0</v>
      </c>
      <c r="P114" s="14">
        <v>0</v>
      </c>
      <c r="Q114" s="13">
        <v>3.71</v>
      </c>
      <c r="R114" s="12">
        <v>38.072560646900001</v>
      </c>
      <c r="S114" s="12">
        <v>141.2492</v>
      </c>
      <c r="T114" s="14">
        <v>0</v>
      </c>
      <c r="U114" s="14">
        <v>0</v>
      </c>
      <c r="V114" s="14">
        <v>0</v>
      </c>
      <c r="W114" s="14">
        <v>0</v>
      </c>
      <c r="X114" s="12">
        <v>0</v>
      </c>
      <c r="Y114" s="12">
        <v>38.049999999999997</v>
      </c>
      <c r="Z114" s="12">
        <v>5.33E-2</v>
      </c>
    </row>
    <row r="115" spans="1:26">
      <c r="A115" s="11" t="s">
        <v>174</v>
      </c>
      <c r="B115" s="10"/>
      <c r="C115" s="12">
        <v>47</v>
      </c>
      <c r="D115" s="13">
        <v>25.36</v>
      </c>
      <c r="E115" s="10">
        <v>811538016469</v>
      </c>
      <c r="F115" s="14">
        <v>1</v>
      </c>
      <c r="G115" s="12">
        <v>47</v>
      </c>
      <c r="H115" s="12">
        <v>47</v>
      </c>
      <c r="I115" s="14">
        <v>0</v>
      </c>
      <c r="J115" s="12">
        <v>0</v>
      </c>
      <c r="K115" s="12">
        <v>0</v>
      </c>
      <c r="L115" s="14">
        <v>0</v>
      </c>
      <c r="M115" s="12">
        <v>0</v>
      </c>
      <c r="N115" s="14">
        <v>0</v>
      </c>
      <c r="O115" s="14">
        <v>0</v>
      </c>
      <c r="P115" s="14">
        <v>0</v>
      </c>
      <c r="Q115" s="14">
        <v>1</v>
      </c>
      <c r="R115" s="12">
        <v>47</v>
      </c>
      <c r="S115" s="12">
        <v>47</v>
      </c>
      <c r="T115" s="14">
        <v>0</v>
      </c>
      <c r="U115" s="14">
        <v>0</v>
      </c>
      <c r="V115" s="14">
        <v>0</v>
      </c>
      <c r="W115" s="14">
        <v>0</v>
      </c>
      <c r="X115" s="12">
        <v>0</v>
      </c>
      <c r="Y115" s="12">
        <v>47</v>
      </c>
      <c r="Z115" s="12">
        <v>0</v>
      </c>
    </row>
    <row r="116" spans="1:26">
      <c r="A116" s="11" t="s">
        <v>175</v>
      </c>
      <c r="B116" s="10" t="s">
        <v>131</v>
      </c>
      <c r="C116" s="12">
        <v>28.5</v>
      </c>
      <c r="D116" s="13">
        <v>33.81</v>
      </c>
      <c r="E116" s="10">
        <v>811538010245</v>
      </c>
      <c r="F116" s="14">
        <v>2</v>
      </c>
      <c r="G116" s="12">
        <v>28.5</v>
      </c>
      <c r="H116" s="12">
        <v>57</v>
      </c>
      <c r="I116" s="14">
        <v>-1</v>
      </c>
      <c r="J116" s="12">
        <v>28.5</v>
      </c>
      <c r="K116" s="12">
        <v>-28.5</v>
      </c>
      <c r="L116" s="14">
        <v>0</v>
      </c>
      <c r="M116" s="12">
        <v>0</v>
      </c>
      <c r="N116" s="14">
        <v>0</v>
      </c>
      <c r="O116" s="14">
        <v>0</v>
      </c>
      <c r="P116" s="14">
        <v>0</v>
      </c>
      <c r="Q116" s="14">
        <v>1</v>
      </c>
      <c r="R116" s="12">
        <v>28.5</v>
      </c>
      <c r="S116" s="12">
        <v>28.5</v>
      </c>
      <c r="T116" s="14">
        <v>0</v>
      </c>
      <c r="U116" s="14">
        <v>0</v>
      </c>
      <c r="V116" s="14">
        <v>0</v>
      </c>
      <c r="W116" s="14">
        <v>0</v>
      </c>
      <c r="X116" s="12">
        <v>0</v>
      </c>
      <c r="Y116" s="12">
        <v>28.5</v>
      </c>
      <c r="Z116" s="12">
        <v>0</v>
      </c>
    </row>
    <row r="117" spans="1:26">
      <c r="A117" s="11" t="s">
        <v>176</v>
      </c>
      <c r="B117" s="10" t="s">
        <v>131</v>
      </c>
      <c r="C117" s="12">
        <v>28.3</v>
      </c>
      <c r="D117" s="13">
        <v>33.81</v>
      </c>
      <c r="E117" s="10">
        <v>811538010146</v>
      </c>
      <c r="F117" s="14">
        <v>3</v>
      </c>
      <c r="G117" s="12">
        <v>28.3</v>
      </c>
      <c r="H117" s="12">
        <v>84.9</v>
      </c>
      <c r="I117" s="14">
        <v>1</v>
      </c>
      <c r="J117" s="12">
        <v>28.3</v>
      </c>
      <c r="K117" s="12">
        <v>28.3</v>
      </c>
      <c r="L117" s="14">
        <v>0</v>
      </c>
      <c r="M117" s="12">
        <v>0</v>
      </c>
      <c r="N117" s="14">
        <v>0</v>
      </c>
      <c r="O117" s="14">
        <v>0</v>
      </c>
      <c r="P117" s="14">
        <v>0</v>
      </c>
      <c r="Q117" s="14">
        <v>4</v>
      </c>
      <c r="R117" s="12">
        <v>28.3</v>
      </c>
      <c r="S117" s="12">
        <v>113.2</v>
      </c>
      <c r="T117" s="14">
        <v>0</v>
      </c>
      <c r="U117" s="14">
        <v>0</v>
      </c>
      <c r="V117" s="14">
        <v>0</v>
      </c>
      <c r="W117" s="14">
        <v>0</v>
      </c>
      <c r="X117" s="12">
        <v>0</v>
      </c>
      <c r="Y117" s="12">
        <v>28.3</v>
      </c>
      <c r="Z117" s="12">
        <v>0</v>
      </c>
    </row>
    <row r="118" spans="1:26">
      <c r="A118" s="11" t="s">
        <v>177</v>
      </c>
      <c r="B118" s="10"/>
      <c r="C118" s="12">
        <v>25</v>
      </c>
      <c r="D118" s="13">
        <v>25.36</v>
      </c>
      <c r="E118" s="10">
        <v>811538010139</v>
      </c>
      <c r="F118" s="14">
        <v>3</v>
      </c>
      <c r="G118" s="12">
        <v>25</v>
      </c>
      <c r="H118" s="12">
        <v>75</v>
      </c>
      <c r="I118" s="14">
        <v>0</v>
      </c>
      <c r="J118" s="12">
        <v>0</v>
      </c>
      <c r="K118" s="12">
        <v>0</v>
      </c>
      <c r="L118" s="14">
        <v>0</v>
      </c>
      <c r="M118" s="12">
        <v>0</v>
      </c>
      <c r="N118" s="14">
        <v>0</v>
      </c>
      <c r="O118" s="14">
        <v>0</v>
      </c>
      <c r="P118" s="14">
        <v>0</v>
      </c>
      <c r="Q118" s="14">
        <v>3</v>
      </c>
      <c r="R118" s="12">
        <v>25</v>
      </c>
      <c r="S118" s="12">
        <v>75</v>
      </c>
      <c r="T118" s="14">
        <v>0</v>
      </c>
      <c r="U118" s="14">
        <v>0</v>
      </c>
      <c r="V118" s="14">
        <v>0</v>
      </c>
      <c r="W118" s="14">
        <v>0</v>
      </c>
      <c r="X118" s="12">
        <v>0</v>
      </c>
      <c r="Y118" s="12">
        <v>25</v>
      </c>
      <c r="Z118" s="12">
        <v>0</v>
      </c>
    </row>
    <row r="119" spans="1:26">
      <c r="A119" s="11" t="s">
        <v>178</v>
      </c>
      <c r="B119" s="10"/>
      <c r="C119" s="12">
        <v>26.3</v>
      </c>
      <c r="D119" s="13">
        <v>25.36</v>
      </c>
      <c r="E119" s="10">
        <v>811538013628</v>
      </c>
      <c r="F119" s="14">
        <v>2</v>
      </c>
      <c r="G119" s="12">
        <v>26.3</v>
      </c>
      <c r="H119" s="12">
        <v>52.6</v>
      </c>
      <c r="I119" s="14">
        <v>0</v>
      </c>
      <c r="J119" s="12">
        <v>0</v>
      </c>
      <c r="K119" s="12">
        <v>0</v>
      </c>
      <c r="L119" s="14">
        <v>0</v>
      </c>
      <c r="M119" s="12">
        <v>0</v>
      </c>
      <c r="N119" s="14">
        <v>0</v>
      </c>
      <c r="O119" s="14">
        <v>0</v>
      </c>
      <c r="P119" s="14">
        <v>0</v>
      </c>
      <c r="Q119" s="13">
        <v>1.83</v>
      </c>
      <c r="R119" s="12">
        <v>26.266939890709999</v>
      </c>
      <c r="S119" s="12">
        <v>48.0685</v>
      </c>
      <c r="T119" s="13">
        <v>0.17</v>
      </c>
      <c r="U119" s="13">
        <v>4.4000000000000004</v>
      </c>
      <c r="V119" s="13">
        <v>0.1</v>
      </c>
      <c r="W119" s="14">
        <v>0</v>
      </c>
      <c r="X119" s="12">
        <v>0</v>
      </c>
      <c r="Y119" s="12">
        <v>26.655899999999999</v>
      </c>
      <c r="Z119" s="12">
        <v>4.5315000000000003</v>
      </c>
    </row>
    <row r="120" spans="1:26">
      <c r="A120" s="11" t="s">
        <v>179</v>
      </c>
      <c r="B120" s="10"/>
      <c r="C120" s="12">
        <v>57.8</v>
      </c>
      <c r="D120" s="13">
        <v>33.81</v>
      </c>
      <c r="E120" s="10">
        <v>80432110423</v>
      </c>
      <c r="F120" s="14">
        <v>1</v>
      </c>
      <c r="G120" s="12">
        <v>57.8</v>
      </c>
      <c r="H120" s="12">
        <v>57.8</v>
      </c>
      <c r="I120" s="14">
        <v>0</v>
      </c>
      <c r="J120" s="12">
        <v>0</v>
      </c>
      <c r="K120" s="12">
        <v>0</v>
      </c>
      <c r="L120" s="14">
        <v>0</v>
      </c>
      <c r="M120" s="12">
        <v>0</v>
      </c>
      <c r="N120" s="14">
        <v>0</v>
      </c>
      <c r="O120" s="14">
        <v>0</v>
      </c>
      <c r="P120" s="14">
        <v>0</v>
      </c>
      <c r="Q120" s="14">
        <v>1</v>
      </c>
      <c r="R120" s="12">
        <v>57.8</v>
      </c>
      <c r="S120" s="12">
        <v>57.8</v>
      </c>
      <c r="T120" s="14">
        <v>0</v>
      </c>
      <c r="U120" s="14">
        <v>0</v>
      </c>
      <c r="V120" s="14">
        <v>0</v>
      </c>
      <c r="W120" s="14">
        <v>0</v>
      </c>
      <c r="X120" s="12">
        <v>0</v>
      </c>
      <c r="Y120" s="12">
        <v>57.8</v>
      </c>
      <c r="Z120" s="12">
        <v>0</v>
      </c>
    </row>
    <row r="121" spans="1:26">
      <c r="A121" s="11" t="s">
        <v>180</v>
      </c>
      <c r="B121" s="10" t="s">
        <v>67</v>
      </c>
      <c r="C121" s="12">
        <v>40</v>
      </c>
      <c r="D121" s="13">
        <v>25.36</v>
      </c>
      <c r="E121" s="10">
        <v>80432108512</v>
      </c>
      <c r="F121" s="13">
        <v>0.48</v>
      </c>
      <c r="G121" s="12">
        <v>40.216666666667003</v>
      </c>
      <c r="H121" s="12">
        <v>19.303999999999998</v>
      </c>
      <c r="I121" s="14">
        <v>1</v>
      </c>
      <c r="J121" s="12">
        <v>40</v>
      </c>
      <c r="K121" s="12">
        <v>40</v>
      </c>
      <c r="L121" s="14">
        <v>0</v>
      </c>
      <c r="M121" s="12">
        <v>0</v>
      </c>
      <c r="N121" s="14">
        <v>0</v>
      </c>
      <c r="O121" s="14">
        <v>0</v>
      </c>
      <c r="P121" s="14">
        <v>0</v>
      </c>
      <c r="Q121" s="13">
        <v>0.48</v>
      </c>
      <c r="R121" s="12">
        <v>39.983333333333</v>
      </c>
      <c r="S121" s="12">
        <v>19.192</v>
      </c>
      <c r="T121" s="14">
        <v>1</v>
      </c>
      <c r="U121" s="14">
        <v>25.4</v>
      </c>
      <c r="V121" s="14">
        <v>0.8</v>
      </c>
      <c r="W121" s="14">
        <v>0</v>
      </c>
      <c r="X121" s="12">
        <v>0</v>
      </c>
      <c r="Y121" s="12">
        <v>40.112000000000002</v>
      </c>
      <c r="Z121" s="12">
        <v>40.112000000000002</v>
      </c>
    </row>
    <row r="122" spans="1:26">
      <c r="A122" s="11" t="s">
        <v>181</v>
      </c>
      <c r="B122" s="10"/>
      <c r="C122" s="12">
        <v>51.8</v>
      </c>
      <c r="D122" s="13">
        <v>33.81</v>
      </c>
      <c r="E122" s="10">
        <v>897216002283</v>
      </c>
      <c r="F122" s="14">
        <v>1</v>
      </c>
      <c r="G122" s="12">
        <v>51.8</v>
      </c>
      <c r="H122" s="12">
        <v>51.8</v>
      </c>
      <c r="I122" s="14">
        <v>0</v>
      </c>
      <c r="J122" s="12">
        <v>0</v>
      </c>
      <c r="K122" s="12">
        <v>0</v>
      </c>
      <c r="L122" s="14">
        <v>0</v>
      </c>
      <c r="M122" s="12">
        <v>0</v>
      </c>
      <c r="N122" s="14">
        <v>0</v>
      </c>
      <c r="O122" s="14">
        <v>0</v>
      </c>
      <c r="P122" s="14">
        <v>0</v>
      </c>
      <c r="Q122" s="14">
        <v>1</v>
      </c>
      <c r="R122" s="12">
        <v>51.8</v>
      </c>
      <c r="S122" s="12">
        <v>51.8</v>
      </c>
      <c r="T122" s="14">
        <v>0</v>
      </c>
      <c r="U122" s="14">
        <v>0</v>
      </c>
      <c r="V122" s="14">
        <v>0</v>
      </c>
      <c r="W122" s="14">
        <v>0</v>
      </c>
      <c r="X122" s="12">
        <v>0</v>
      </c>
      <c r="Y122" s="12">
        <v>51.8</v>
      </c>
      <c r="Z122" s="12">
        <v>0</v>
      </c>
    </row>
    <row r="123" spans="1:26">
      <c r="A123" s="11" t="s">
        <v>182</v>
      </c>
      <c r="B123" s="10"/>
      <c r="C123" s="12">
        <v>27</v>
      </c>
      <c r="D123" s="13">
        <v>25.36</v>
      </c>
      <c r="E123" s="10"/>
      <c r="F123" s="13">
        <v>0.43</v>
      </c>
      <c r="G123" s="12">
        <v>26.981162790698001</v>
      </c>
      <c r="H123" s="12">
        <v>11.601900000000001</v>
      </c>
      <c r="I123" s="14">
        <v>0</v>
      </c>
      <c r="J123" s="12">
        <v>0</v>
      </c>
      <c r="K123" s="12">
        <v>0</v>
      </c>
      <c r="L123" s="14">
        <v>0</v>
      </c>
      <c r="M123" s="12">
        <v>0</v>
      </c>
      <c r="N123" s="14">
        <v>0</v>
      </c>
      <c r="O123" s="14">
        <v>0</v>
      </c>
      <c r="P123" s="14">
        <v>0</v>
      </c>
      <c r="Q123" s="13">
        <v>0.43</v>
      </c>
      <c r="R123" s="12">
        <v>26.893255813953001</v>
      </c>
      <c r="S123" s="12">
        <v>11.5641</v>
      </c>
      <c r="T123" s="14">
        <v>0</v>
      </c>
      <c r="U123" s="14">
        <v>0</v>
      </c>
      <c r="V123" s="14">
        <v>0</v>
      </c>
      <c r="W123" s="14">
        <v>0</v>
      </c>
      <c r="X123" s="12">
        <v>0</v>
      </c>
      <c r="Y123" s="12">
        <v>27</v>
      </c>
      <c r="Z123" s="12">
        <v>3.78E-2</v>
      </c>
    </row>
    <row r="124" spans="1:26">
      <c r="A124" s="11" t="s">
        <v>183</v>
      </c>
      <c r="B124" s="10" t="s">
        <v>67</v>
      </c>
      <c r="C124" s="12">
        <v>51.99</v>
      </c>
      <c r="D124" s="13">
        <v>33.81</v>
      </c>
      <c r="E124" s="10">
        <v>856724006008</v>
      </c>
      <c r="F124" s="13">
        <v>1.58</v>
      </c>
      <c r="G124" s="12">
        <v>51.980126582277997</v>
      </c>
      <c r="H124" s="12">
        <v>82.128600000000006</v>
      </c>
      <c r="I124" s="14">
        <v>2</v>
      </c>
      <c r="J124" s="12">
        <v>51.99</v>
      </c>
      <c r="K124" s="12">
        <v>103.98</v>
      </c>
      <c r="L124" s="14">
        <v>0</v>
      </c>
      <c r="M124" s="12">
        <v>0</v>
      </c>
      <c r="N124" s="14">
        <v>0</v>
      </c>
      <c r="O124" s="14">
        <v>0</v>
      </c>
      <c r="P124" s="14">
        <v>0</v>
      </c>
      <c r="Q124" s="13">
        <v>1.58</v>
      </c>
      <c r="R124" s="12">
        <v>51.874810126581998</v>
      </c>
      <c r="S124" s="12">
        <v>81.962199999999996</v>
      </c>
      <c r="T124" s="14">
        <v>2</v>
      </c>
      <c r="U124" s="14">
        <v>67.7</v>
      </c>
      <c r="V124" s="14">
        <v>2</v>
      </c>
      <c r="W124" s="14">
        <v>0</v>
      </c>
      <c r="X124" s="12">
        <v>0</v>
      </c>
      <c r="Y124" s="12">
        <v>52.0732</v>
      </c>
      <c r="Z124" s="12">
        <v>104.1464</v>
      </c>
    </row>
    <row r="125" spans="1:26">
      <c r="A125" s="11" t="s">
        <v>184</v>
      </c>
      <c r="B125" s="10" t="s">
        <v>67</v>
      </c>
      <c r="C125" s="12">
        <v>15</v>
      </c>
      <c r="D125" s="13">
        <v>25.36</v>
      </c>
      <c r="E125" s="10">
        <v>856724006015</v>
      </c>
      <c r="F125" s="14">
        <v>1</v>
      </c>
      <c r="G125" s="12">
        <v>15</v>
      </c>
      <c r="H125" s="12">
        <v>15</v>
      </c>
      <c r="I125" s="14">
        <v>0</v>
      </c>
      <c r="J125" s="12">
        <v>0</v>
      </c>
      <c r="K125" s="12">
        <v>0</v>
      </c>
      <c r="L125" s="14">
        <v>0</v>
      </c>
      <c r="M125" s="12">
        <v>0</v>
      </c>
      <c r="N125" s="14">
        <v>0</v>
      </c>
      <c r="O125" s="14">
        <v>0</v>
      </c>
      <c r="P125" s="14">
        <v>0</v>
      </c>
      <c r="Q125" s="14">
        <v>1</v>
      </c>
      <c r="R125" s="12">
        <v>15</v>
      </c>
      <c r="S125" s="12">
        <v>15</v>
      </c>
      <c r="T125" s="14">
        <v>0</v>
      </c>
      <c r="U125" s="14">
        <v>0</v>
      </c>
      <c r="V125" s="14">
        <v>0</v>
      </c>
      <c r="W125" s="14">
        <v>0</v>
      </c>
      <c r="X125" s="12">
        <v>0</v>
      </c>
      <c r="Y125" s="12">
        <v>15</v>
      </c>
      <c r="Z125" s="12">
        <v>0</v>
      </c>
    </row>
    <row r="126" spans="1:26">
      <c r="A126" s="11" t="s">
        <v>185</v>
      </c>
      <c r="B126" s="10" t="s">
        <v>67</v>
      </c>
      <c r="C126" s="12">
        <v>44.16</v>
      </c>
      <c r="D126" s="13">
        <v>33.81</v>
      </c>
      <c r="E126" s="10" t="s">
        <v>186</v>
      </c>
      <c r="F126" s="13">
        <v>17.11</v>
      </c>
      <c r="G126" s="12">
        <v>44.149158386907999</v>
      </c>
      <c r="H126" s="12">
        <v>755.39210000000003</v>
      </c>
      <c r="I126" s="14">
        <v>77</v>
      </c>
      <c r="J126" s="22">
        <v>44.16</v>
      </c>
      <c r="K126" s="12">
        <v>3400.32</v>
      </c>
      <c r="L126" s="14">
        <v>0</v>
      </c>
      <c r="M126" s="12">
        <v>0</v>
      </c>
      <c r="N126" s="14">
        <v>0</v>
      </c>
      <c r="O126" s="14">
        <v>0</v>
      </c>
      <c r="P126" s="14">
        <v>0</v>
      </c>
      <c r="Q126" s="13">
        <v>60.65</v>
      </c>
      <c r="R126" s="12">
        <v>44.156868920032998</v>
      </c>
      <c r="S126" s="12">
        <v>2678.1140999999998</v>
      </c>
      <c r="T126" s="13">
        <v>33.46</v>
      </c>
      <c r="U126" s="13">
        <v>1131.3</v>
      </c>
      <c r="V126" s="13">
        <v>33.5</v>
      </c>
      <c r="W126" s="14">
        <v>0</v>
      </c>
      <c r="X126" s="12">
        <v>0</v>
      </c>
      <c r="Y126" s="12">
        <v>44.1601</v>
      </c>
      <c r="Z126" s="12">
        <v>1477.598</v>
      </c>
    </row>
    <row r="127" spans="1:26">
      <c r="A127" s="11" t="s">
        <v>187</v>
      </c>
      <c r="B127" s="10"/>
      <c r="C127" s="12">
        <v>87.21</v>
      </c>
      <c r="D127" s="13">
        <v>59.17</v>
      </c>
      <c r="E127" s="10">
        <v>856724006145</v>
      </c>
      <c r="F127" s="14">
        <v>8</v>
      </c>
      <c r="G127" s="12">
        <v>87.21</v>
      </c>
      <c r="H127" s="12">
        <v>697.68</v>
      </c>
      <c r="I127" s="14">
        <v>0</v>
      </c>
      <c r="J127" s="12">
        <v>0</v>
      </c>
      <c r="K127" s="12">
        <v>0</v>
      </c>
      <c r="L127" s="14">
        <v>0</v>
      </c>
      <c r="M127" s="12">
        <v>0</v>
      </c>
      <c r="N127" s="14">
        <v>0</v>
      </c>
      <c r="O127" s="14">
        <v>0</v>
      </c>
      <c r="P127" s="14">
        <v>0</v>
      </c>
      <c r="Q127" s="14">
        <v>8</v>
      </c>
      <c r="R127" s="12">
        <v>87.21</v>
      </c>
      <c r="S127" s="12">
        <v>697.68</v>
      </c>
      <c r="T127" s="14">
        <v>0</v>
      </c>
      <c r="U127" s="14">
        <v>0</v>
      </c>
      <c r="V127" s="14">
        <v>0</v>
      </c>
      <c r="W127" s="14">
        <v>0</v>
      </c>
      <c r="X127" s="12">
        <v>0</v>
      </c>
      <c r="Y127" s="12">
        <v>87.21</v>
      </c>
      <c r="Z127" s="12">
        <v>0</v>
      </c>
    </row>
    <row r="128" spans="1:26">
      <c r="A128" s="11" t="s">
        <v>188</v>
      </c>
      <c r="B128" s="10"/>
      <c r="C128" s="12">
        <v>47</v>
      </c>
      <c r="D128" s="13">
        <v>33.81</v>
      </c>
      <c r="E128" s="10">
        <v>88076189089</v>
      </c>
      <c r="F128" s="14">
        <v>10</v>
      </c>
      <c r="G128" s="12">
        <v>47</v>
      </c>
      <c r="H128" s="12">
        <v>470</v>
      </c>
      <c r="I128" s="14">
        <v>2</v>
      </c>
      <c r="J128" s="12">
        <v>47</v>
      </c>
      <c r="K128" s="12">
        <v>94</v>
      </c>
      <c r="L128" s="14">
        <v>0</v>
      </c>
      <c r="M128" s="12">
        <v>0</v>
      </c>
      <c r="N128" s="14">
        <v>0</v>
      </c>
      <c r="O128" s="14">
        <v>0</v>
      </c>
      <c r="P128" s="14">
        <v>0</v>
      </c>
      <c r="Q128" s="14">
        <v>1</v>
      </c>
      <c r="R128" s="12">
        <v>47</v>
      </c>
      <c r="S128" s="12">
        <v>47</v>
      </c>
      <c r="T128" s="14">
        <v>11</v>
      </c>
      <c r="U128" s="14">
        <v>371.9</v>
      </c>
      <c r="V128" s="14">
        <v>11</v>
      </c>
      <c r="W128" s="14">
        <v>0</v>
      </c>
      <c r="X128" s="12">
        <v>0</v>
      </c>
      <c r="Y128" s="12">
        <v>47</v>
      </c>
      <c r="Z128" s="12">
        <v>517</v>
      </c>
    </row>
    <row r="129" spans="1:26">
      <c r="A129" s="11" t="s">
        <v>189</v>
      </c>
      <c r="B129" s="10" t="s">
        <v>67</v>
      </c>
      <c r="C129" s="12">
        <v>46</v>
      </c>
      <c r="D129" s="13">
        <v>33.81</v>
      </c>
      <c r="E129" s="10">
        <v>856724006206</v>
      </c>
      <c r="F129" s="13">
        <v>32.119999999999997</v>
      </c>
      <c r="G129" s="12">
        <v>45.996133250310997</v>
      </c>
      <c r="H129" s="12">
        <v>1477.3958</v>
      </c>
      <c r="I129" s="14">
        <v>76</v>
      </c>
      <c r="J129" s="12">
        <v>46</v>
      </c>
      <c r="K129" s="12">
        <v>3496</v>
      </c>
      <c r="L129" s="14">
        <v>0</v>
      </c>
      <c r="M129" s="12">
        <v>0</v>
      </c>
      <c r="N129" s="14">
        <v>0</v>
      </c>
      <c r="O129" s="14">
        <v>0</v>
      </c>
      <c r="P129" s="14">
        <v>0</v>
      </c>
      <c r="Q129" s="13">
        <v>69.599999999999994</v>
      </c>
      <c r="R129" s="12">
        <v>45.998678160920001</v>
      </c>
      <c r="S129" s="12">
        <v>3201.5079999999998</v>
      </c>
      <c r="T129" s="13">
        <v>38.520000000000003</v>
      </c>
      <c r="U129" s="13">
        <v>1302.3</v>
      </c>
      <c r="V129" s="13">
        <v>38.5</v>
      </c>
      <c r="W129" s="14">
        <v>0</v>
      </c>
      <c r="X129" s="12">
        <v>0</v>
      </c>
      <c r="Y129" s="12">
        <v>45.999200000000002</v>
      </c>
      <c r="Z129" s="12">
        <v>1771.8878</v>
      </c>
    </row>
    <row r="130" spans="1:26">
      <c r="A130" s="11" t="s">
        <v>190</v>
      </c>
      <c r="B130" s="10"/>
      <c r="C130" s="12">
        <v>79.989999999999995</v>
      </c>
      <c r="D130" s="13">
        <v>59.17</v>
      </c>
      <c r="E130" s="10">
        <v>856724006244</v>
      </c>
      <c r="F130" s="14">
        <v>16</v>
      </c>
      <c r="G130" s="12">
        <v>79.989999999999995</v>
      </c>
      <c r="H130" s="12">
        <v>1279.8399999999999</v>
      </c>
      <c r="I130" s="14">
        <v>0</v>
      </c>
      <c r="J130" s="12">
        <v>0</v>
      </c>
      <c r="K130" s="12">
        <v>0</v>
      </c>
      <c r="L130" s="14">
        <v>0</v>
      </c>
      <c r="M130" s="12">
        <v>0</v>
      </c>
      <c r="N130" s="14">
        <v>0</v>
      </c>
      <c r="O130" s="14">
        <v>0</v>
      </c>
      <c r="P130" s="14">
        <v>0</v>
      </c>
      <c r="Q130" s="14">
        <v>13</v>
      </c>
      <c r="R130" s="12">
        <v>79.989999999999995</v>
      </c>
      <c r="S130" s="12">
        <v>1039.8699999999999</v>
      </c>
      <c r="T130" s="14">
        <v>3</v>
      </c>
      <c r="U130" s="14">
        <v>177.5</v>
      </c>
      <c r="V130" s="14">
        <v>5.3</v>
      </c>
      <c r="W130" s="14">
        <v>0</v>
      </c>
      <c r="X130" s="12">
        <v>0</v>
      </c>
      <c r="Y130" s="12">
        <v>79.989999999999995</v>
      </c>
      <c r="Z130" s="12">
        <v>239.97</v>
      </c>
    </row>
    <row r="131" spans="1:26">
      <c r="A131" s="11" t="s">
        <v>191</v>
      </c>
      <c r="B131" s="10"/>
      <c r="C131" s="12">
        <v>49.988300000000002</v>
      </c>
      <c r="D131" s="13">
        <v>33.81</v>
      </c>
      <c r="E131" s="10">
        <v>80480172015</v>
      </c>
      <c r="F131" s="14">
        <v>1</v>
      </c>
      <c r="G131" s="12">
        <v>49.988300000000002</v>
      </c>
      <c r="H131" s="12">
        <v>49.988300000000002</v>
      </c>
      <c r="I131" s="14">
        <v>-1</v>
      </c>
      <c r="J131" s="12">
        <v>49.988300000000002</v>
      </c>
      <c r="K131" s="12">
        <v>-49.988300000000002</v>
      </c>
      <c r="L131" s="14">
        <v>0</v>
      </c>
      <c r="M131" s="12">
        <v>0</v>
      </c>
      <c r="N131" s="14">
        <v>0</v>
      </c>
      <c r="O131" s="14">
        <v>0</v>
      </c>
      <c r="P131" s="14">
        <v>0</v>
      </c>
      <c r="Q131" s="14">
        <v>0</v>
      </c>
      <c r="R131" s="12">
        <v>0</v>
      </c>
      <c r="S131" s="12">
        <v>0</v>
      </c>
      <c r="T131" s="14">
        <v>0</v>
      </c>
      <c r="U131" s="14">
        <v>0</v>
      </c>
      <c r="V131" s="14">
        <v>0</v>
      </c>
      <c r="W131" s="14">
        <v>0</v>
      </c>
      <c r="X131" s="12">
        <v>0</v>
      </c>
      <c r="Y131" s="12">
        <v>49.988300000000002</v>
      </c>
      <c r="Z131" s="12">
        <v>0</v>
      </c>
    </row>
    <row r="132" spans="1:26">
      <c r="A132" s="11" t="s">
        <v>192</v>
      </c>
      <c r="B132" s="10"/>
      <c r="C132" s="12">
        <v>35</v>
      </c>
      <c r="D132" s="13">
        <v>25.36</v>
      </c>
      <c r="E132" s="10">
        <v>7503026645659</v>
      </c>
      <c r="F132" s="14">
        <v>1</v>
      </c>
      <c r="G132" s="12">
        <v>35</v>
      </c>
      <c r="H132" s="12">
        <v>35</v>
      </c>
      <c r="I132" s="14">
        <v>0</v>
      </c>
      <c r="J132" s="12">
        <v>0</v>
      </c>
      <c r="K132" s="12">
        <v>0</v>
      </c>
      <c r="L132" s="14">
        <v>0</v>
      </c>
      <c r="M132" s="12">
        <v>0</v>
      </c>
      <c r="N132" s="14">
        <v>0</v>
      </c>
      <c r="O132" s="14">
        <v>0</v>
      </c>
      <c r="P132" s="14">
        <v>0</v>
      </c>
      <c r="Q132" s="14">
        <v>1</v>
      </c>
      <c r="R132" s="12">
        <v>35</v>
      </c>
      <c r="S132" s="12">
        <v>35</v>
      </c>
      <c r="T132" s="14">
        <v>0</v>
      </c>
      <c r="U132" s="14">
        <v>0</v>
      </c>
      <c r="V132" s="14">
        <v>0</v>
      </c>
      <c r="W132" s="14">
        <v>0</v>
      </c>
      <c r="X132" s="12">
        <v>0</v>
      </c>
      <c r="Y132" s="12">
        <v>35</v>
      </c>
      <c r="Z132" s="12">
        <v>0</v>
      </c>
    </row>
    <row r="133" spans="1:26">
      <c r="A133" s="11" t="s">
        <v>193</v>
      </c>
      <c r="B133" s="10"/>
      <c r="C133" s="12">
        <v>29.8</v>
      </c>
      <c r="D133" s="13">
        <v>25.36</v>
      </c>
      <c r="E133" s="10">
        <v>811538014236</v>
      </c>
      <c r="F133" s="14">
        <v>4</v>
      </c>
      <c r="G133" s="12">
        <v>29.8</v>
      </c>
      <c r="H133" s="12">
        <v>119.2</v>
      </c>
      <c r="I133" s="14">
        <v>-4</v>
      </c>
      <c r="J133" s="12">
        <v>29.8</v>
      </c>
      <c r="K133" s="12">
        <v>-119.2</v>
      </c>
      <c r="L133" s="14">
        <v>0</v>
      </c>
      <c r="M133" s="12">
        <v>0</v>
      </c>
      <c r="N133" s="14">
        <v>0</v>
      </c>
      <c r="O133" s="14">
        <v>0</v>
      </c>
      <c r="P133" s="14">
        <v>0</v>
      </c>
      <c r="Q133" s="14">
        <v>0</v>
      </c>
      <c r="R133" s="12">
        <v>0</v>
      </c>
      <c r="S133" s="12">
        <v>0</v>
      </c>
      <c r="T133" s="14">
        <v>0</v>
      </c>
      <c r="U133" s="14">
        <v>0</v>
      </c>
      <c r="V133" s="14">
        <v>0</v>
      </c>
      <c r="W133" s="14">
        <v>0</v>
      </c>
      <c r="X133" s="12">
        <v>0</v>
      </c>
      <c r="Y133" s="12">
        <v>29.8</v>
      </c>
      <c r="Z133" s="12">
        <v>0</v>
      </c>
    </row>
    <row r="134" spans="1:26">
      <c r="A134" s="11" t="s">
        <v>194</v>
      </c>
      <c r="B134" s="10" t="s">
        <v>67</v>
      </c>
      <c r="C134" s="12">
        <v>92.99</v>
      </c>
      <c r="D134" s="13">
        <v>25.36</v>
      </c>
      <c r="E134" s="10"/>
      <c r="F134" s="14">
        <v>2</v>
      </c>
      <c r="G134" s="12">
        <v>92.99</v>
      </c>
      <c r="H134" s="12">
        <v>185.98</v>
      </c>
      <c r="I134" s="14">
        <v>-1</v>
      </c>
      <c r="J134" s="12">
        <v>92.99</v>
      </c>
      <c r="K134" s="12">
        <v>-92.99</v>
      </c>
      <c r="L134" s="14">
        <v>0</v>
      </c>
      <c r="M134" s="12">
        <v>0</v>
      </c>
      <c r="N134" s="14">
        <v>0</v>
      </c>
      <c r="O134" s="14">
        <v>0</v>
      </c>
      <c r="P134" s="14">
        <v>0</v>
      </c>
      <c r="Q134" s="14">
        <v>1</v>
      </c>
      <c r="R134" s="12">
        <v>92.99</v>
      </c>
      <c r="S134" s="12">
        <v>92.99</v>
      </c>
      <c r="T134" s="14">
        <v>0</v>
      </c>
      <c r="U134" s="14">
        <v>0</v>
      </c>
      <c r="V134" s="14">
        <v>0</v>
      </c>
      <c r="W134" s="14">
        <v>0</v>
      </c>
      <c r="X134" s="12">
        <v>0</v>
      </c>
      <c r="Y134" s="12">
        <v>92.99</v>
      </c>
      <c r="Z134" s="12">
        <v>0</v>
      </c>
    </row>
    <row r="135" spans="1:26">
      <c r="A135" s="11" t="s">
        <v>195</v>
      </c>
      <c r="B135" s="10"/>
      <c r="C135" s="12">
        <v>100</v>
      </c>
      <c r="D135" s="13">
        <v>59.17</v>
      </c>
      <c r="E135" s="10">
        <v>850008649066</v>
      </c>
      <c r="F135" s="14">
        <v>6</v>
      </c>
      <c r="G135" s="12">
        <v>100</v>
      </c>
      <c r="H135" s="12">
        <v>600</v>
      </c>
      <c r="I135" s="14">
        <v>0</v>
      </c>
      <c r="J135" s="12">
        <v>0</v>
      </c>
      <c r="K135" s="12">
        <v>0</v>
      </c>
      <c r="L135" s="14">
        <v>0</v>
      </c>
      <c r="M135" s="12">
        <v>0</v>
      </c>
      <c r="N135" s="14">
        <v>0</v>
      </c>
      <c r="O135" s="14">
        <v>0</v>
      </c>
      <c r="P135" s="14">
        <v>0</v>
      </c>
      <c r="Q135" s="14">
        <v>6</v>
      </c>
      <c r="R135" s="12">
        <v>100</v>
      </c>
      <c r="S135" s="12">
        <v>600</v>
      </c>
      <c r="T135" s="14">
        <v>0</v>
      </c>
      <c r="U135" s="14">
        <v>0</v>
      </c>
      <c r="V135" s="14">
        <v>0</v>
      </c>
      <c r="W135" s="14">
        <v>0</v>
      </c>
      <c r="X135" s="12">
        <v>0</v>
      </c>
      <c r="Y135" s="12">
        <v>100</v>
      </c>
      <c r="Z135" s="12">
        <v>0</v>
      </c>
    </row>
    <row r="136" spans="1:26">
      <c r="A136" s="11" t="s">
        <v>196</v>
      </c>
      <c r="B136" s="10"/>
      <c r="C136" s="12">
        <v>50</v>
      </c>
      <c r="D136" s="13">
        <v>59.17</v>
      </c>
      <c r="E136" s="10">
        <v>850008649127</v>
      </c>
      <c r="F136" s="14">
        <v>4</v>
      </c>
      <c r="G136" s="12">
        <v>50</v>
      </c>
      <c r="H136" s="12">
        <v>200</v>
      </c>
      <c r="I136" s="14">
        <v>0</v>
      </c>
      <c r="J136" s="12">
        <v>0</v>
      </c>
      <c r="K136" s="12">
        <v>0</v>
      </c>
      <c r="L136" s="14">
        <v>0</v>
      </c>
      <c r="M136" s="12">
        <v>0</v>
      </c>
      <c r="N136" s="14">
        <v>0</v>
      </c>
      <c r="O136" s="14">
        <v>0</v>
      </c>
      <c r="P136" s="14">
        <v>0</v>
      </c>
      <c r="Q136" s="14">
        <v>4</v>
      </c>
      <c r="R136" s="12">
        <v>50</v>
      </c>
      <c r="S136" s="12">
        <v>200</v>
      </c>
      <c r="T136" s="14">
        <v>0</v>
      </c>
      <c r="U136" s="14">
        <v>0</v>
      </c>
      <c r="V136" s="14">
        <v>0</v>
      </c>
      <c r="W136" s="14">
        <v>0</v>
      </c>
      <c r="X136" s="12">
        <v>0</v>
      </c>
      <c r="Y136" s="12">
        <v>50</v>
      </c>
      <c r="Z136" s="12">
        <v>0</v>
      </c>
    </row>
    <row r="137" spans="1:26">
      <c r="A137" s="11" t="s">
        <v>197</v>
      </c>
      <c r="B137" s="10" t="s">
        <v>67</v>
      </c>
      <c r="C137" s="12">
        <v>65.989999999999995</v>
      </c>
      <c r="D137" s="13">
        <v>25.36</v>
      </c>
      <c r="E137" s="10"/>
      <c r="F137" s="13">
        <v>2.4500000000000002</v>
      </c>
      <c r="G137" s="12">
        <v>65.928040816326998</v>
      </c>
      <c r="H137" s="12">
        <v>161.52369999999999</v>
      </c>
      <c r="I137" s="14">
        <v>0</v>
      </c>
      <c r="J137" s="12">
        <v>0</v>
      </c>
      <c r="K137" s="12">
        <v>0</v>
      </c>
      <c r="L137" s="14">
        <v>0</v>
      </c>
      <c r="M137" s="12">
        <v>0</v>
      </c>
      <c r="N137" s="14">
        <v>0</v>
      </c>
      <c r="O137" s="14">
        <v>0</v>
      </c>
      <c r="P137" s="14">
        <v>0</v>
      </c>
      <c r="Q137" s="14">
        <v>0</v>
      </c>
      <c r="R137" s="12">
        <v>0</v>
      </c>
      <c r="S137" s="12">
        <v>0</v>
      </c>
      <c r="T137" s="13">
        <v>2.4500000000000002</v>
      </c>
      <c r="U137" s="13">
        <v>62.1</v>
      </c>
      <c r="V137" s="13">
        <v>1.8</v>
      </c>
      <c r="W137" s="14">
        <v>0</v>
      </c>
      <c r="X137" s="12">
        <v>0</v>
      </c>
      <c r="Y137" s="12">
        <v>65.927999999999997</v>
      </c>
      <c r="Z137" s="12">
        <v>161.52369999999999</v>
      </c>
    </row>
    <row r="138" spans="1:26">
      <c r="A138" s="11" t="s">
        <v>198</v>
      </c>
      <c r="B138" s="10"/>
      <c r="C138" s="12">
        <v>1500</v>
      </c>
      <c r="D138" s="13">
        <v>33.81</v>
      </c>
      <c r="E138" s="10">
        <v>850014275181</v>
      </c>
      <c r="F138" s="14">
        <v>2</v>
      </c>
      <c r="G138" s="12">
        <v>1500</v>
      </c>
      <c r="H138" s="12">
        <v>3000</v>
      </c>
      <c r="I138" s="14">
        <v>0</v>
      </c>
      <c r="J138" s="12">
        <v>0</v>
      </c>
      <c r="K138" s="12">
        <v>0</v>
      </c>
      <c r="L138" s="14">
        <v>0</v>
      </c>
      <c r="M138" s="12">
        <v>0</v>
      </c>
      <c r="N138" s="14">
        <v>0</v>
      </c>
      <c r="O138" s="14">
        <v>0</v>
      </c>
      <c r="P138" s="14">
        <v>0</v>
      </c>
      <c r="Q138" s="14">
        <v>2</v>
      </c>
      <c r="R138" s="12">
        <v>1500</v>
      </c>
      <c r="S138" s="12">
        <v>3000</v>
      </c>
      <c r="T138" s="14">
        <v>0</v>
      </c>
      <c r="U138" s="14">
        <v>0</v>
      </c>
      <c r="V138" s="14">
        <v>0</v>
      </c>
      <c r="W138" s="14">
        <v>0</v>
      </c>
      <c r="X138" s="12">
        <v>0</v>
      </c>
      <c r="Y138" s="12">
        <v>1500</v>
      </c>
      <c r="Z138" s="12">
        <v>0</v>
      </c>
    </row>
    <row r="139" spans="1:26">
      <c r="A139" s="11" t="s">
        <v>199</v>
      </c>
      <c r="B139" s="10"/>
      <c r="C139" s="12">
        <v>250</v>
      </c>
      <c r="D139" s="13">
        <v>25.36</v>
      </c>
      <c r="E139" s="10"/>
      <c r="F139" s="14">
        <v>3</v>
      </c>
      <c r="G139" s="12">
        <v>250</v>
      </c>
      <c r="H139" s="12">
        <v>750</v>
      </c>
      <c r="I139" s="14">
        <v>0</v>
      </c>
      <c r="J139" s="12">
        <v>0</v>
      </c>
      <c r="K139" s="12">
        <v>0</v>
      </c>
      <c r="L139" s="14">
        <v>0</v>
      </c>
      <c r="M139" s="12">
        <v>0</v>
      </c>
      <c r="N139" s="14">
        <v>0</v>
      </c>
      <c r="O139" s="14">
        <v>0</v>
      </c>
      <c r="P139" s="14">
        <v>0</v>
      </c>
      <c r="Q139" s="14">
        <v>3</v>
      </c>
      <c r="R139" s="12">
        <v>250</v>
      </c>
      <c r="S139" s="12">
        <v>750</v>
      </c>
      <c r="T139" s="14">
        <v>0</v>
      </c>
      <c r="U139" s="14">
        <v>0</v>
      </c>
      <c r="V139" s="14">
        <v>0</v>
      </c>
      <c r="W139" s="14">
        <v>0</v>
      </c>
      <c r="X139" s="12">
        <v>0</v>
      </c>
      <c r="Y139" s="12">
        <v>250</v>
      </c>
      <c r="Z139" s="12">
        <v>0</v>
      </c>
    </row>
    <row r="140" spans="1:26">
      <c r="A140" s="11" t="s">
        <v>200</v>
      </c>
      <c r="B140" s="10" t="s">
        <v>67</v>
      </c>
      <c r="C140" s="12">
        <v>121.9933</v>
      </c>
      <c r="D140" s="13">
        <v>25.36</v>
      </c>
      <c r="E140" s="10" t="s">
        <v>201</v>
      </c>
      <c r="F140" s="13">
        <v>13.18</v>
      </c>
      <c r="G140" s="12">
        <v>121.98682094082</v>
      </c>
      <c r="H140" s="12">
        <v>1607.7863</v>
      </c>
      <c r="I140" s="14">
        <v>0</v>
      </c>
      <c r="J140" s="12">
        <v>0</v>
      </c>
      <c r="K140" s="12">
        <v>0</v>
      </c>
      <c r="L140" s="14">
        <v>0</v>
      </c>
      <c r="M140" s="12">
        <v>0</v>
      </c>
      <c r="N140" s="14">
        <v>0</v>
      </c>
      <c r="O140" s="14">
        <v>0</v>
      </c>
      <c r="P140" s="14">
        <v>0</v>
      </c>
      <c r="Q140" s="13">
        <v>13.12</v>
      </c>
      <c r="R140" s="12">
        <v>121.98865091463</v>
      </c>
      <c r="S140" s="12">
        <v>1600.4911</v>
      </c>
      <c r="T140" s="13">
        <v>0.06</v>
      </c>
      <c r="U140" s="13">
        <v>1.5</v>
      </c>
      <c r="V140" s="13">
        <v>0</v>
      </c>
      <c r="W140" s="14">
        <v>0</v>
      </c>
      <c r="X140" s="12">
        <v>0</v>
      </c>
      <c r="Y140" s="12">
        <v>121.58669999999999</v>
      </c>
      <c r="Z140" s="12">
        <v>7.2952000000000004</v>
      </c>
    </row>
    <row r="141" spans="1:26">
      <c r="A141" s="11" t="s">
        <v>202</v>
      </c>
      <c r="B141" s="10"/>
      <c r="C141" s="12">
        <v>182.99</v>
      </c>
      <c r="D141" s="13">
        <v>59.17</v>
      </c>
      <c r="E141" s="10">
        <v>81240041756</v>
      </c>
      <c r="F141" s="14">
        <v>11</v>
      </c>
      <c r="G141" s="12">
        <v>182.99</v>
      </c>
      <c r="H141" s="12">
        <v>2012.89</v>
      </c>
      <c r="I141" s="14">
        <v>0</v>
      </c>
      <c r="J141" s="12">
        <v>0</v>
      </c>
      <c r="K141" s="12">
        <v>0</v>
      </c>
      <c r="L141" s="14">
        <v>0</v>
      </c>
      <c r="M141" s="12">
        <v>0</v>
      </c>
      <c r="N141" s="14">
        <v>0</v>
      </c>
      <c r="O141" s="14">
        <v>0</v>
      </c>
      <c r="P141" s="14">
        <v>0</v>
      </c>
      <c r="Q141" s="14">
        <v>11</v>
      </c>
      <c r="R141" s="12">
        <v>182.99</v>
      </c>
      <c r="S141" s="12">
        <v>2012.89</v>
      </c>
      <c r="T141" s="14">
        <v>0</v>
      </c>
      <c r="U141" s="14">
        <v>0</v>
      </c>
      <c r="V141" s="14">
        <v>0</v>
      </c>
      <c r="W141" s="14">
        <v>0</v>
      </c>
      <c r="X141" s="12">
        <v>0</v>
      </c>
      <c r="Y141" s="12">
        <v>182.99</v>
      </c>
      <c r="Z141" s="12">
        <v>0</v>
      </c>
    </row>
    <row r="142" spans="1:26">
      <c r="A142" s="11" t="s">
        <v>203</v>
      </c>
      <c r="B142" s="10" t="s">
        <v>67</v>
      </c>
      <c r="C142" s="12">
        <v>139.9933</v>
      </c>
      <c r="D142" s="13">
        <v>25.36</v>
      </c>
      <c r="E142" s="10" t="s">
        <v>204</v>
      </c>
      <c r="F142" s="14">
        <v>23.02</v>
      </c>
      <c r="G142" s="12">
        <v>139.99390964379</v>
      </c>
      <c r="H142" s="12">
        <v>3222.6597999999999</v>
      </c>
      <c r="I142" s="14">
        <v>6</v>
      </c>
      <c r="J142" s="12">
        <v>139.9933</v>
      </c>
      <c r="K142" s="12">
        <v>839.95979999999997</v>
      </c>
      <c r="L142" s="14">
        <v>0</v>
      </c>
      <c r="M142" s="12">
        <v>0</v>
      </c>
      <c r="N142" s="14">
        <v>0</v>
      </c>
      <c r="O142" s="14">
        <v>0</v>
      </c>
      <c r="P142" s="14">
        <v>0</v>
      </c>
      <c r="Q142" s="13">
        <v>11.3</v>
      </c>
      <c r="R142" s="12">
        <v>139.93135398230001</v>
      </c>
      <c r="S142" s="12">
        <v>1581.2243000000001</v>
      </c>
      <c r="T142" s="13">
        <v>17.73</v>
      </c>
      <c r="U142" s="13">
        <v>449.5</v>
      </c>
      <c r="V142" s="13">
        <v>13.3</v>
      </c>
      <c r="W142" s="14">
        <v>0</v>
      </c>
      <c r="X142" s="12">
        <v>0</v>
      </c>
      <c r="Y142" s="12">
        <v>139.9546</v>
      </c>
      <c r="Z142" s="12">
        <v>2481.3951999999999</v>
      </c>
    </row>
    <row r="143" spans="1:26">
      <c r="A143" s="11" t="s">
        <v>205</v>
      </c>
      <c r="B143" s="10"/>
      <c r="C143" s="12">
        <v>1271.99</v>
      </c>
      <c r="D143" s="13">
        <v>25.36</v>
      </c>
      <c r="E143" s="10"/>
      <c r="F143" s="14">
        <v>1</v>
      </c>
      <c r="G143" s="12">
        <v>1271.99</v>
      </c>
      <c r="H143" s="12">
        <v>1271.99</v>
      </c>
      <c r="I143" s="14">
        <v>0</v>
      </c>
      <c r="J143" s="12">
        <v>0</v>
      </c>
      <c r="K143" s="12">
        <v>0</v>
      </c>
      <c r="L143" s="14">
        <v>0</v>
      </c>
      <c r="M143" s="12">
        <v>0</v>
      </c>
      <c r="N143" s="14">
        <v>0</v>
      </c>
      <c r="O143" s="14">
        <v>0</v>
      </c>
      <c r="P143" s="14">
        <v>0</v>
      </c>
      <c r="Q143" s="14">
        <v>1</v>
      </c>
      <c r="R143" s="12">
        <v>1271.99</v>
      </c>
      <c r="S143" s="12">
        <v>1271.99</v>
      </c>
      <c r="T143" s="14">
        <v>0</v>
      </c>
      <c r="U143" s="14">
        <v>0</v>
      </c>
      <c r="V143" s="14">
        <v>0</v>
      </c>
      <c r="W143" s="14">
        <v>0</v>
      </c>
      <c r="X143" s="12">
        <v>0</v>
      </c>
      <c r="Y143" s="12">
        <v>1271.99</v>
      </c>
      <c r="Z143" s="12">
        <v>0</v>
      </c>
    </row>
    <row r="144" spans="1:26">
      <c r="A144" s="11" t="s">
        <v>206</v>
      </c>
      <c r="B144" s="10"/>
      <c r="C144" s="12">
        <v>92.5</v>
      </c>
      <c r="D144" s="13">
        <v>33.81</v>
      </c>
      <c r="E144" s="10"/>
      <c r="F144" s="14">
        <v>1</v>
      </c>
      <c r="G144" s="12">
        <v>92.5</v>
      </c>
      <c r="H144" s="12">
        <v>92.5</v>
      </c>
      <c r="I144" s="14">
        <v>0</v>
      </c>
      <c r="J144" s="12">
        <v>0</v>
      </c>
      <c r="K144" s="12">
        <v>0</v>
      </c>
      <c r="L144" s="14">
        <v>0</v>
      </c>
      <c r="M144" s="12">
        <v>0</v>
      </c>
      <c r="N144" s="14">
        <v>0</v>
      </c>
      <c r="O144" s="14">
        <v>0</v>
      </c>
      <c r="P144" s="14">
        <v>0</v>
      </c>
      <c r="Q144" s="13">
        <v>0.23</v>
      </c>
      <c r="R144" s="12">
        <v>92.057826086956993</v>
      </c>
      <c r="S144" s="12">
        <v>21.173300000000001</v>
      </c>
      <c r="T144" s="13">
        <v>0.77</v>
      </c>
      <c r="U144" s="13">
        <v>26.1</v>
      </c>
      <c r="V144" s="13">
        <v>0.8</v>
      </c>
      <c r="W144" s="14">
        <v>0</v>
      </c>
      <c r="X144" s="12">
        <v>0</v>
      </c>
      <c r="Y144" s="12">
        <v>92.632199999999997</v>
      </c>
      <c r="Z144" s="12">
        <v>71.326800000000006</v>
      </c>
    </row>
    <row r="145" spans="1:26">
      <c r="A145" s="11" t="s">
        <v>207</v>
      </c>
      <c r="B145" s="10"/>
      <c r="C145" s="12">
        <v>38.99</v>
      </c>
      <c r="D145" s="13">
        <v>33.81</v>
      </c>
      <c r="E145" s="10"/>
      <c r="F145" s="14">
        <v>3</v>
      </c>
      <c r="G145" s="12">
        <v>38.99</v>
      </c>
      <c r="H145" s="12">
        <v>116.97</v>
      </c>
      <c r="I145" s="14">
        <v>0</v>
      </c>
      <c r="J145" s="12">
        <v>0</v>
      </c>
      <c r="K145" s="12">
        <v>0</v>
      </c>
      <c r="L145" s="14">
        <v>0</v>
      </c>
      <c r="M145" s="12">
        <v>0</v>
      </c>
      <c r="N145" s="14">
        <v>0</v>
      </c>
      <c r="O145" s="14">
        <v>0</v>
      </c>
      <c r="P145" s="14">
        <v>0</v>
      </c>
      <c r="Q145" s="14">
        <v>3</v>
      </c>
      <c r="R145" s="12">
        <v>38.99</v>
      </c>
      <c r="S145" s="12">
        <v>116.97</v>
      </c>
      <c r="T145" s="14">
        <v>0</v>
      </c>
      <c r="U145" s="14">
        <v>0</v>
      </c>
      <c r="V145" s="14">
        <v>0</v>
      </c>
      <c r="W145" s="14">
        <v>0</v>
      </c>
      <c r="X145" s="12">
        <v>0</v>
      </c>
      <c r="Y145" s="12">
        <v>38.99</v>
      </c>
      <c r="Z145" s="12">
        <v>0</v>
      </c>
    </row>
    <row r="146" spans="1:26">
      <c r="A146" s="11" t="s">
        <v>208</v>
      </c>
      <c r="B146" s="10"/>
      <c r="C146" s="12">
        <v>20</v>
      </c>
      <c r="D146" s="13">
        <v>25.36</v>
      </c>
      <c r="E146" s="10">
        <v>82000791966</v>
      </c>
      <c r="F146" s="14">
        <v>2</v>
      </c>
      <c r="G146" s="12">
        <v>20</v>
      </c>
      <c r="H146" s="12">
        <v>40</v>
      </c>
      <c r="I146" s="14">
        <v>0</v>
      </c>
      <c r="J146" s="12">
        <v>0</v>
      </c>
      <c r="K146" s="12">
        <v>0</v>
      </c>
      <c r="L146" s="14">
        <v>0</v>
      </c>
      <c r="M146" s="12">
        <v>0</v>
      </c>
      <c r="N146" s="14">
        <v>0</v>
      </c>
      <c r="O146" s="14">
        <v>0</v>
      </c>
      <c r="P146" s="14">
        <v>0</v>
      </c>
      <c r="Q146" s="14">
        <v>2</v>
      </c>
      <c r="R146" s="12">
        <v>20</v>
      </c>
      <c r="S146" s="12">
        <v>40</v>
      </c>
      <c r="T146" s="14">
        <v>0</v>
      </c>
      <c r="U146" s="14">
        <v>0</v>
      </c>
      <c r="V146" s="14">
        <v>0</v>
      </c>
      <c r="W146" s="14">
        <v>0</v>
      </c>
      <c r="X146" s="12">
        <v>0</v>
      </c>
      <c r="Y146" s="12">
        <v>20</v>
      </c>
      <c r="Z146" s="12">
        <v>0</v>
      </c>
    </row>
    <row r="147" spans="1:26">
      <c r="A147" s="11" t="s">
        <v>209</v>
      </c>
      <c r="B147" s="10"/>
      <c r="C147" s="12">
        <v>20</v>
      </c>
      <c r="D147" s="13">
        <v>25.36</v>
      </c>
      <c r="E147" s="10">
        <v>82000791973</v>
      </c>
      <c r="F147" s="14">
        <v>1</v>
      </c>
      <c r="G147" s="12">
        <v>20</v>
      </c>
      <c r="H147" s="12">
        <v>20</v>
      </c>
      <c r="I147" s="14">
        <v>1</v>
      </c>
      <c r="J147" s="12">
        <v>20</v>
      </c>
      <c r="K147" s="12">
        <v>20</v>
      </c>
      <c r="L147" s="14">
        <v>0</v>
      </c>
      <c r="M147" s="12">
        <v>0</v>
      </c>
      <c r="N147" s="14">
        <v>0</v>
      </c>
      <c r="O147" s="14">
        <v>0</v>
      </c>
      <c r="P147" s="14">
        <v>0</v>
      </c>
      <c r="Q147" s="14">
        <v>1</v>
      </c>
      <c r="R147" s="12">
        <v>20</v>
      </c>
      <c r="S147" s="12">
        <v>20</v>
      </c>
      <c r="T147" s="14">
        <v>1</v>
      </c>
      <c r="U147" s="14">
        <v>25.4</v>
      </c>
      <c r="V147" s="14">
        <v>0.8</v>
      </c>
      <c r="W147" s="14">
        <v>0</v>
      </c>
      <c r="X147" s="12">
        <v>0</v>
      </c>
      <c r="Y147" s="12">
        <v>20</v>
      </c>
      <c r="Z147" s="12">
        <v>20</v>
      </c>
    </row>
    <row r="148" spans="1:26">
      <c r="A148" s="11" t="s">
        <v>210</v>
      </c>
      <c r="B148" s="10"/>
      <c r="C148" s="12">
        <v>285</v>
      </c>
      <c r="D148" s="13">
        <v>59.17</v>
      </c>
      <c r="E148" s="10">
        <v>674545001084</v>
      </c>
      <c r="F148" s="14">
        <v>3</v>
      </c>
      <c r="G148" s="12">
        <v>285</v>
      </c>
      <c r="H148" s="12">
        <v>855</v>
      </c>
      <c r="I148" s="14">
        <v>4</v>
      </c>
      <c r="J148" s="12">
        <v>285</v>
      </c>
      <c r="K148" s="12">
        <v>1140</v>
      </c>
      <c r="L148" s="14">
        <v>0</v>
      </c>
      <c r="M148" s="12">
        <v>0</v>
      </c>
      <c r="N148" s="14">
        <v>0</v>
      </c>
      <c r="O148" s="14">
        <v>0</v>
      </c>
      <c r="P148" s="14">
        <v>0</v>
      </c>
      <c r="Q148" s="14">
        <v>7</v>
      </c>
      <c r="R148" s="12">
        <v>285</v>
      </c>
      <c r="S148" s="12">
        <v>1995</v>
      </c>
      <c r="T148" s="14">
        <v>0</v>
      </c>
      <c r="U148" s="14">
        <v>0</v>
      </c>
      <c r="V148" s="14">
        <v>0</v>
      </c>
      <c r="W148" s="14">
        <v>0</v>
      </c>
      <c r="X148" s="12">
        <v>0</v>
      </c>
      <c r="Y148" s="12">
        <v>285</v>
      </c>
      <c r="Z148" s="12">
        <v>0</v>
      </c>
    </row>
    <row r="149" spans="1:26">
      <c r="A149" s="11" t="s">
        <v>211</v>
      </c>
      <c r="B149" s="10" t="s">
        <v>51</v>
      </c>
      <c r="C149" s="12">
        <v>60.5</v>
      </c>
      <c r="D149" s="13">
        <v>25.36</v>
      </c>
      <c r="E149" s="10">
        <v>674545000827</v>
      </c>
      <c r="F149" s="13">
        <v>4.6399999999999997</v>
      </c>
      <c r="G149" s="12">
        <v>60.531293103448</v>
      </c>
      <c r="H149" s="12">
        <v>280.86520000000002</v>
      </c>
      <c r="I149" s="14">
        <v>0</v>
      </c>
      <c r="J149" s="12">
        <v>0</v>
      </c>
      <c r="K149" s="12">
        <v>0</v>
      </c>
      <c r="L149" s="14">
        <v>0</v>
      </c>
      <c r="M149" s="12">
        <v>0</v>
      </c>
      <c r="N149" s="14">
        <v>0</v>
      </c>
      <c r="O149" s="14">
        <v>0</v>
      </c>
      <c r="P149" s="14">
        <v>0</v>
      </c>
      <c r="Q149" s="13">
        <v>4.6399999999999997</v>
      </c>
      <c r="R149" s="12">
        <v>60.477844827585997</v>
      </c>
      <c r="S149" s="12">
        <v>280.61720000000003</v>
      </c>
      <c r="T149" s="14">
        <v>0</v>
      </c>
      <c r="U149" s="14">
        <v>0.1</v>
      </c>
      <c r="V149" s="14">
        <v>0</v>
      </c>
      <c r="W149" s="14">
        <v>0</v>
      </c>
      <c r="X149" s="12">
        <v>0</v>
      </c>
      <c r="Y149" s="12">
        <v>60.5</v>
      </c>
      <c r="Z149" s="12">
        <v>0.24809999999999999</v>
      </c>
    </row>
    <row r="150" spans="1:26">
      <c r="A150" s="11" t="s">
        <v>212</v>
      </c>
      <c r="B150" s="10" t="s">
        <v>51</v>
      </c>
      <c r="C150" s="12">
        <v>49.493299999999998</v>
      </c>
      <c r="D150" s="13">
        <v>25.36</v>
      </c>
      <c r="E150" s="10">
        <v>674545000063</v>
      </c>
      <c r="F150" s="13">
        <v>4.66</v>
      </c>
      <c r="G150" s="12">
        <v>49.443390557939999</v>
      </c>
      <c r="H150" s="12">
        <v>230.40620000000001</v>
      </c>
      <c r="I150" s="14">
        <v>0</v>
      </c>
      <c r="J150" s="12">
        <v>0</v>
      </c>
      <c r="K150" s="12">
        <v>0</v>
      </c>
      <c r="L150" s="14">
        <v>0</v>
      </c>
      <c r="M150" s="12">
        <v>0</v>
      </c>
      <c r="N150" s="14">
        <v>0</v>
      </c>
      <c r="O150" s="14">
        <v>0</v>
      </c>
      <c r="P150" s="14">
        <v>0</v>
      </c>
      <c r="Q150" s="13">
        <v>2.16</v>
      </c>
      <c r="R150" s="12">
        <v>49.401666666666998</v>
      </c>
      <c r="S150" s="12">
        <v>106.7076</v>
      </c>
      <c r="T150" s="13">
        <v>2.5</v>
      </c>
      <c r="U150" s="13">
        <v>63.4</v>
      </c>
      <c r="V150" s="13">
        <v>1.9</v>
      </c>
      <c r="W150" s="14">
        <v>0</v>
      </c>
      <c r="X150" s="12">
        <v>0</v>
      </c>
      <c r="Y150" s="12">
        <v>49.479399999999998</v>
      </c>
      <c r="Z150" s="12">
        <v>123.6986</v>
      </c>
    </row>
    <row r="151" spans="1:26">
      <c r="A151" s="11" t="s">
        <v>213</v>
      </c>
      <c r="B151" s="10" t="s">
        <v>51</v>
      </c>
      <c r="C151" s="12">
        <v>157.27170000000001</v>
      </c>
      <c r="D151" s="13">
        <v>25.36</v>
      </c>
      <c r="E151" s="10">
        <v>674545000322</v>
      </c>
      <c r="F151" s="13">
        <v>9.61</v>
      </c>
      <c r="G151" s="12">
        <v>157.28315296566001</v>
      </c>
      <c r="H151" s="12">
        <v>1511.4911</v>
      </c>
      <c r="I151" s="14">
        <v>30</v>
      </c>
      <c r="J151" s="12">
        <v>157.27170000000001</v>
      </c>
      <c r="K151" s="12">
        <v>4718.1509999999998</v>
      </c>
      <c r="L151" s="14">
        <v>0</v>
      </c>
      <c r="M151" s="12">
        <v>0</v>
      </c>
      <c r="N151" s="14">
        <v>0</v>
      </c>
      <c r="O151" s="14">
        <v>0</v>
      </c>
      <c r="P151" s="14">
        <v>0</v>
      </c>
      <c r="Q151" s="13">
        <v>29.11</v>
      </c>
      <c r="R151" s="12">
        <v>157.27116111302001</v>
      </c>
      <c r="S151" s="12">
        <v>4578.1634999999997</v>
      </c>
      <c r="T151" s="13">
        <v>10.5</v>
      </c>
      <c r="U151" s="13">
        <v>266.3</v>
      </c>
      <c r="V151" s="13">
        <v>7.9</v>
      </c>
      <c r="W151" s="14">
        <v>0</v>
      </c>
      <c r="X151" s="12">
        <v>0</v>
      </c>
      <c r="Y151" s="12">
        <v>157.28370000000001</v>
      </c>
      <c r="Z151" s="12">
        <v>1651.4786999999999</v>
      </c>
    </row>
    <row r="152" spans="1:26">
      <c r="A152" s="11" t="s">
        <v>214</v>
      </c>
      <c r="B152" s="10"/>
      <c r="C152" s="12">
        <v>61.333300000000001</v>
      </c>
      <c r="D152" s="13">
        <v>33.81</v>
      </c>
      <c r="E152" s="10">
        <v>88076189317</v>
      </c>
      <c r="F152" s="13">
        <v>22.42</v>
      </c>
      <c r="G152" s="12">
        <v>61.345062444245997</v>
      </c>
      <c r="H152" s="12">
        <v>1375.3562999999999</v>
      </c>
      <c r="I152" s="14">
        <v>14</v>
      </c>
      <c r="J152" s="12">
        <v>52.571399999999997</v>
      </c>
      <c r="K152" s="12">
        <v>735.99959999999999</v>
      </c>
      <c r="L152" s="14">
        <v>0</v>
      </c>
      <c r="M152" s="12">
        <v>0</v>
      </c>
      <c r="N152" s="14">
        <v>0</v>
      </c>
      <c r="O152" s="14">
        <v>0</v>
      </c>
      <c r="P152" s="14">
        <v>0</v>
      </c>
      <c r="Q152" s="13">
        <v>24.85</v>
      </c>
      <c r="R152" s="12">
        <v>56.397018108651999</v>
      </c>
      <c r="S152" s="12">
        <v>1401.4658999999999</v>
      </c>
      <c r="T152" s="13">
        <v>11.57</v>
      </c>
      <c r="U152" s="13">
        <v>391.3</v>
      </c>
      <c r="V152" s="13">
        <v>11.6</v>
      </c>
      <c r="W152" s="14">
        <v>0</v>
      </c>
      <c r="X152" s="12">
        <v>0</v>
      </c>
      <c r="Y152" s="12">
        <v>61.356099999999998</v>
      </c>
      <c r="Z152" s="12">
        <v>709.89</v>
      </c>
    </row>
    <row r="153" spans="1:26">
      <c r="A153" s="11" t="s">
        <v>215</v>
      </c>
      <c r="B153" s="10" t="s">
        <v>51</v>
      </c>
      <c r="C153" s="12">
        <v>35.333300000000001</v>
      </c>
      <c r="D153" s="13">
        <v>25.36</v>
      </c>
      <c r="E153" s="10">
        <v>674545000001</v>
      </c>
      <c r="F153" s="14">
        <v>2</v>
      </c>
      <c r="G153" s="12">
        <v>35.333300000000001</v>
      </c>
      <c r="H153" s="12">
        <v>70.666600000000003</v>
      </c>
      <c r="I153" s="14">
        <v>0</v>
      </c>
      <c r="J153" s="12">
        <v>0</v>
      </c>
      <c r="K153" s="12">
        <v>0</v>
      </c>
      <c r="L153" s="14">
        <v>0</v>
      </c>
      <c r="M153" s="12">
        <v>0</v>
      </c>
      <c r="N153" s="14">
        <v>0</v>
      </c>
      <c r="O153" s="14">
        <v>0</v>
      </c>
      <c r="P153" s="14">
        <v>0</v>
      </c>
      <c r="Q153" s="14">
        <v>2</v>
      </c>
      <c r="R153" s="12">
        <v>35.333300000000001</v>
      </c>
      <c r="S153" s="12">
        <v>70.666600000000003</v>
      </c>
      <c r="T153" s="14">
        <v>0</v>
      </c>
      <c r="U153" s="14">
        <v>0</v>
      </c>
      <c r="V153" s="14">
        <v>0</v>
      </c>
      <c r="W153" s="14">
        <v>0</v>
      </c>
      <c r="X153" s="12">
        <v>0</v>
      </c>
      <c r="Y153" s="12">
        <v>35.333300000000001</v>
      </c>
      <c r="Z153" s="12">
        <v>0</v>
      </c>
    </row>
    <row r="154" spans="1:26">
      <c r="A154" s="11" t="s">
        <v>216</v>
      </c>
      <c r="B154" s="10"/>
      <c r="C154" s="12">
        <v>100</v>
      </c>
      <c r="D154" s="13">
        <v>25.36</v>
      </c>
      <c r="E154" s="10"/>
      <c r="F154" s="13">
        <v>2.64</v>
      </c>
      <c r="G154" s="12">
        <v>99.935606060606005</v>
      </c>
      <c r="H154" s="12">
        <v>263.83</v>
      </c>
      <c r="I154" s="14">
        <v>0</v>
      </c>
      <c r="J154" s="12">
        <v>0</v>
      </c>
      <c r="K154" s="12">
        <v>0</v>
      </c>
      <c r="L154" s="14">
        <v>0</v>
      </c>
      <c r="M154" s="12">
        <v>0</v>
      </c>
      <c r="N154" s="14">
        <v>0</v>
      </c>
      <c r="O154" s="14">
        <v>0</v>
      </c>
      <c r="P154" s="14">
        <v>0</v>
      </c>
      <c r="Q154" s="14">
        <v>0.95</v>
      </c>
      <c r="R154" s="12">
        <v>100.11578947368</v>
      </c>
      <c r="S154" s="12">
        <v>95.11</v>
      </c>
      <c r="T154" s="13">
        <v>1.69</v>
      </c>
      <c r="U154" s="13">
        <v>42.8</v>
      </c>
      <c r="V154" s="13">
        <v>1.3</v>
      </c>
      <c r="W154" s="14">
        <v>0</v>
      </c>
      <c r="X154" s="12">
        <v>0</v>
      </c>
      <c r="Y154" s="12">
        <v>99.834299999999999</v>
      </c>
      <c r="Z154" s="12">
        <v>168.72</v>
      </c>
    </row>
    <row r="155" spans="1:26">
      <c r="A155" s="11" t="s">
        <v>217</v>
      </c>
      <c r="B155" s="10" t="s">
        <v>51</v>
      </c>
      <c r="C155" s="12">
        <v>47.666699999999999</v>
      </c>
      <c r="D155" s="13">
        <v>25.36</v>
      </c>
      <c r="E155" s="10">
        <v>674545000414</v>
      </c>
      <c r="F155" s="14">
        <v>11</v>
      </c>
      <c r="G155" s="12">
        <v>47.666699999999999</v>
      </c>
      <c r="H155" s="12">
        <v>524.33370000000002</v>
      </c>
      <c r="I155" s="14">
        <v>6</v>
      </c>
      <c r="J155" s="12">
        <v>23.833349999999999</v>
      </c>
      <c r="K155" s="12">
        <v>143.0001</v>
      </c>
      <c r="L155" s="14">
        <v>0</v>
      </c>
      <c r="M155" s="12">
        <v>0</v>
      </c>
      <c r="N155" s="14">
        <v>0</v>
      </c>
      <c r="O155" s="14">
        <v>0</v>
      </c>
      <c r="P155" s="14">
        <v>0</v>
      </c>
      <c r="Q155" s="13">
        <v>9.58</v>
      </c>
      <c r="R155" s="12">
        <v>32.725824634656</v>
      </c>
      <c r="S155" s="12">
        <v>313.51339999999999</v>
      </c>
      <c r="T155" s="13">
        <v>7.42</v>
      </c>
      <c r="U155" s="13">
        <v>188.2</v>
      </c>
      <c r="V155" s="13">
        <v>5.6</v>
      </c>
      <c r="W155" s="14">
        <v>0</v>
      </c>
      <c r="X155" s="12">
        <v>0</v>
      </c>
      <c r="Y155" s="12">
        <v>47.684699999999999</v>
      </c>
      <c r="Z155" s="12">
        <v>353.82040000000001</v>
      </c>
    </row>
    <row r="156" spans="1:26">
      <c r="A156" s="11" t="s">
        <v>218</v>
      </c>
      <c r="B156" s="10"/>
      <c r="C156" s="12">
        <v>110</v>
      </c>
      <c r="D156" s="13">
        <v>25.36</v>
      </c>
      <c r="E156" s="10">
        <v>736040004011</v>
      </c>
      <c r="F156" s="13">
        <v>5.75</v>
      </c>
      <c r="G156" s="12">
        <v>109.96747826087</v>
      </c>
      <c r="H156" s="12">
        <v>632.31299999999999</v>
      </c>
      <c r="I156" s="14">
        <v>0</v>
      </c>
      <c r="J156" s="12">
        <v>0</v>
      </c>
      <c r="K156" s="12">
        <v>0</v>
      </c>
      <c r="L156" s="14">
        <v>0</v>
      </c>
      <c r="M156" s="12">
        <v>0</v>
      </c>
      <c r="N156" s="14">
        <v>0</v>
      </c>
      <c r="O156" s="14">
        <v>0</v>
      </c>
      <c r="P156" s="14">
        <v>0</v>
      </c>
      <c r="Q156" s="13">
        <v>1.45</v>
      </c>
      <c r="R156" s="12">
        <v>109.93931034483001</v>
      </c>
      <c r="S156" s="12">
        <v>159.41200000000001</v>
      </c>
      <c r="T156" s="13">
        <v>4.3</v>
      </c>
      <c r="U156" s="13">
        <v>109</v>
      </c>
      <c r="V156" s="13">
        <v>3.2</v>
      </c>
      <c r="W156" s="14">
        <v>0</v>
      </c>
      <c r="X156" s="12">
        <v>0</v>
      </c>
      <c r="Y156" s="12">
        <v>109.977</v>
      </c>
      <c r="Z156" s="12">
        <v>472.90100000000001</v>
      </c>
    </row>
    <row r="157" spans="1:26">
      <c r="A157" s="11" t="s">
        <v>219</v>
      </c>
      <c r="B157" s="10"/>
      <c r="C157" s="12">
        <v>79.83</v>
      </c>
      <c r="D157" s="13">
        <v>25.36</v>
      </c>
      <c r="E157" s="10">
        <v>736040004004</v>
      </c>
      <c r="F157" s="14">
        <v>2</v>
      </c>
      <c r="G157" s="12">
        <v>79.83</v>
      </c>
      <c r="H157" s="12">
        <v>159.66</v>
      </c>
      <c r="I157" s="14">
        <v>0</v>
      </c>
      <c r="J157" s="12">
        <v>0</v>
      </c>
      <c r="K157" s="12">
        <v>0</v>
      </c>
      <c r="L157" s="14">
        <v>0</v>
      </c>
      <c r="M157" s="12">
        <v>0</v>
      </c>
      <c r="N157" s="14">
        <v>0</v>
      </c>
      <c r="O157" s="14">
        <v>0</v>
      </c>
      <c r="P157" s="14">
        <v>0</v>
      </c>
      <c r="Q157" s="13">
        <v>0.05</v>
      </c>
      <c r="R157" s="12">
        <v>77.754000000000005</v>
      </c>
      <c r="S157" s="12">
        <v>3.8877000000000002</v>
      </c>
      <c r="T157" s="14">
        <v>1.95</v>
      </c>
      <c r="U157" s="14">
        <v>49.5</v>
      </c>
      <c r="V157" s="14">
        <v>1.5</v>
      </c>
      <c r="W157" s="14">
        <v>0</v>
      </c>
      <c r="X157" s="12">
        <v>0</v>
      </c>
      <c r="Y157" s="12">
        <v>79.883200000000002</v>
      </c>
      <c r="Z157" s="12">
        <v>155.7723</v>
      </c>
    </row>
    <row r="158" spans="1:26">
      <c r="A158" s="11" t="s">
        <v>220</v>
      </c>
      <c r="B158" s="10"/>
      <c r="C158" s="12">
        <v>151.80000000000001</v>
      </c>
      <c r="D158" s="13">
        <v>25.36</v>
      </c>
      <c r="E158" s="10">
        <v>80925100078</v>
      </c>
      <c r="F158" s="14">
        <v>1</v>
      </c>
      <c r="G158" s="12">
        <v>151.80000000000001</v>
      </c>
      <c r="H158" s="12">
        <v>151.80000000000001</v>
      </c>
      <c r="I158" s="14">
        <v>0</v>
      </c>
      <c r="J158" s="12">
        <v>0</v>
      </c>
      <c r="K158" s="12">
        <v>0</v>
      </c>
      <c r="L158" s="14">
        <v>0</v>
      </c>
      <c r="M158" s="12">
        <v>0</v>
      </c>
      <c r="N158" s="14">
        <v>0</v>
      </c>
      <c r="O158" s="14">
        <v>0</v>
      </c>
      <c r="P158" s="14">
        <v>0</v>
      </c>
      <c r="Q158" s="14">
        <v>1</v>
      </c>
      <c r="R158" s="12">
        <v>151.80000000000001</v>
      </c>
      <c r="S158" s="12">
        <v>151.80000000000001</v>
      </c>
      <c r="T158" s="14">
        <v>0</v>
      </c>
      <c r="U158" s="14">
        <v>0</v>
      </c>
      <c r="V158" s="14">
        <v>0</v>
      </c>
      <c r="W158" s="14">
        <v>0</v>
      </c>
      <c r="X158" s="12">
        <v>0</v>
      </c>
      <c r="Y158" s="12">
        <v>151.80000000000001</v>
      </c>
      <c r="Z158" s="12">
        <v>0</v>
      </c>
    </row>
    <row r="159" spans="1:26">
      <c r="A159" s="11" t="s">
        <v>221</v>
      </c>
      <c r="B159" s="10"/>
      <c r="C159" s="12">
        <v>83.99</v>
      </c>
      <c r="D159" s="13">
        <v>25.36</v>
      </c>
      <c r="E159" s="10">
        <v>80686759461</v>
      </c>
      <c r="F159" s="14">
        <v>10</v>
      </c>
      <c r="G159" s="12">
        <v>83.99</v>
      </c>
      <c r="H159" s="12">
        <v>839.9</v>
      </c>
      <c r="I159" s="14">
        <v>0</v>
      </c>
      <c r="J159" s="12">
        <v>0</v>
      </c>
      <c r="K159" s="12">
        <v>0</v>
      </c>
      <c r="L159" s="14">
        <v>0</v>
      </c>
      <c r="M159" s="12">
        <v>0</v>
      </c>
      <c r="N159" s="14">
        <v>0</v>
      </c>
      <c r="O159" s="14">
        <v>0</v>
      </c>
      <c r="P159" s="14">
        <v>0</v>
      </c>
      <c r="Q159" s="14">
        <v>10</v>
      </c>
      <c r="R159" s="12">
        <v>83.99</v>
      </c>
      <c r="S159" s="12">
        <v>839.9</v>
      </c>
      <c r="T159" s="14">
        <v>0</v>
      </c>
      <c r="U159" s="14">
        <v>0</v>
      </c>
      <c r="V159" s="14">
        <v>0</v>
      </c>
      <c r="W159" s="14">
        <v>0</v>
      </c>
      <c r="X159" s="12">
        <v>0</v>
      </c>
      <c r="Y159" s="12">
        <v>83.99</v>
      </c>
      <c r="Z159" s="12">
        <v>0</v>
      </c>
    </row>
    <row r="160" spans="1:26">
      <c r="A160" s="11" t="s">
        <v>222</v>
      </c>
      <c r="B160" s="10"/>
      <c r="C160" s="12">
        <v>29.993300000000001</v>
      </c>
      <c r="D160" s="13">
        <v>25.36</v>
      </c>
      <c r="E160" s="10">
        <v>80686760405</v>
      </c>
      <c r="F160" s="13">
        <v>17.690000000000001</v>
      </c>
      <c r="G160" s="12">
        <v>29.991605426795001</v>
      </c>
      <c r="H160" s="12">
        <v>530.55150000000003</v>
      </c>
      <c r="I160" s="14">
        <v>0</v>
      </c>
      <c r="J160" s="12">
        <v>0</v>
      </c>
      <c r="K160" s="12">
        <v>0</v>
      </c>
      <c r="L160" s="14">
        <v>0</v>
      </c>
      <c r="M160" s="12">
        <v>0</v>
      </c>
      <c r="N160" s="14">
        <v>0</v>
      </c>
      <c r="O160" s="14">
        <v>0</v>
      </c>
      <c r="P160" s="14">
        <v>0</v>
      </c>
      <c r="Q160" s="13">
        <v>16.579999999999998</v>
      </c>
      <c r="R160" s="12">
        <v>29.998908323281</v>
      </c>
      <c r="S160" s="12">
        <v>497.38189999999997</v>
      </c>
      <c r="T160" s="13">
        <v>1.1100000000000001</v>
      </c>
      <c r="U160" s="13">
        <v>28.1</v>
      </c>
      <c r="V160" s="13">
        <v>0.8</v>
      </c>
      <c r="W160" s="14">
        <v>0</v>
      </c>
      <c r="X160" s="12">
        <v>0</v>
      </c>
      <c r="Y160" s="12">
        <v>29.8825</v>
      </c>
      <c r="Z160" s="12">
        <v>33.169600000000003</v>
      </c>
    </row>
    <row r="161" spans="1:26">
      <c r="A161" s="11" t="s">
        <v>223</v>
      </c>
      <c r="B161" s="10"/>
      <c r="C161" s="12">
        <v>49.993299999999998</v>
      </c>
      <c r="D161" s="13">
        <v>25.36</v>
      </c>
      <c r="E161" s="10">
        <v>80686762409</v>
      </c>
      <c r="F161" s="13">
        <v>10.37</v>
      </c>
      <c r="G161" s="12">
        <v>50.006316297010997</v>
      </c>
      <c r="H161" s="12">
        <v>518.56550000000004</v>
      </c>
      <c r="I161" s="14">
        <v>0</v>
      </c>
      <c r="J161" s="12">
        <v>0</v>
      </c>
      <c r="K161" s="12">
        <v>0</v>
      </c>
      <c r="L161" s="14">
        <v>0</v>
      </c>
      <c r="M161" s="12">
        <v>0</v>
      </c>
      <c r="N161" s="14">
        <v>0</v>
      </c>
      <c r="O161" s="14">
        <v>0</v>
      </c>
      <c r="P161" s="14">
        <v>0</v>
      </c>
      <c r="Q161" s="13">
        <v>0.76</v>
      </c>
      <c r="R161" s="12">
        <v>49.677500000000002</v>
      </c>
      <c r="S161" s="12">
        <v>37.754899999999999</v>
      </c>
      <c r="T161" s="13">
        <v>9.6199999999999992</v>
      </c>
      <c r="U161" s="13">
        <v>243.9</v>
      </c>
      <c r="V161" s="13">
        <v>7.2</v>
      </c>
      <c r="W161" s="14">
        <v>0</v>
      </c>
      <c r="X161" s="12">
        <v>0</v>
      </c>
      <c r="Y161" s="12">
        <v>49.9803</v>
      </c>
      <c r="Z161" s="12">
        <v>480.81060000000002</v>
      </c>
    </row>
    <row r="162" spans="1:26">
      <c r="A162" s="11" t="s">
        <v>224</v>
      </c>
      <c r="B162" s="10"/>
      <c r="C162" s="12">
        <v>43.93</v>
      </c>
      <c r="D162" s="13">
        <v>25.36</v>
      </c>
      <c r="E162" s="10"/>
      <c r="F162" s="13">
        <v>8.77</v>
      </c>
      <c r="G162" s="12">
        <v>43.939521094641002</v>
      </c>
      <c r="H162" s="12">
        <v>385.34960000000001</v>
      </c>
      <c r="I162" s="14">
        <v>0</v>
      </c>
      <c r="J162" s="12">
        <v>0</v>
      </c>
      <c r="K162" s="12">
        <v>0</v>
      </c>
      <c r="L162" s="14">
        <v>0</v>
      </c>
      <c r="M162" s="12">
        <v>0</v>
      </c>
      <c r="N162" s="14">
        <v>0</v>
      </c>
      <c r="O162" s="14">
        <v>0</v>
      </c>
      <c r="P162" s="14">
        <v>0</v>
      </c>
      <c r="Q162" s="13">
        <v>8.77</v>
      </c>
      <c r="R162" s="12">
        <v>43.946533637400002</v>
      </c>
      <c r="S162" s="12">
        <v>385.41109999999998</v>
      </c>
      <c r="T162" s="14">
        <v>0</v>
      </c>
      <c r="U162" s="14">
        <v>0</v>
      </c>
      <c r="V162" s="14">
        <v>0</v>
      </c>
      <c r="W162" s="14">
        <v>0</v>
      </c>
      <c r="X162" s="12">
        <v>0</v>
      </c>
      <c r="Y162" s="12">
        <v>43.93</v>
      </c>
      <c r="Z162" s="12">
        <v>-6.1499999999999999E-2</v>
      </c>
    </row>
    <row r="163" spans="1:26">
      <c r="A163" s="11" t="s">
        <v>225</v>
      </c>
      <c r="B163" s="10"/>
      <c r="C163" s="12">
        <v>39.99</v>
      </c>
      <c r="D163" s="13">
        <v>25.36</v>
      </c>
      <c r="E163" s="10">
        <v>850013524006</v>
      </c>
      <c r="F163" s="13">
        <v>11.53</v>
      </c>
      <c r="G163" s="12">
        <v>39.999019947961997</v>
      </c>
      <c r="H163" s="12">
        <v>461.18869999999998</v>
      </c>
      <c r="I163" s="14">
        <v>0</v>
      </c>
      <c r="J163" s="12">
        <v>0</v>
      </c>
      <c r="K163" s="12">
        <v>0</v>
      </c>
      <c r="L163" s="14">
        <v>0</v>
      </c>
      <c r="M163" s="12">
        <v>0</v>
      </c>
      <c r="N163" s="14">
        <v>0</v>
      </c>
      <c r="O163" s="14">
        <v>0</v>
      </c>
      <c r="P163" s="14">
        <v>0</v>
      </c>
      <c r="Q163" s="13">
        <v>11.53</v>
      </c>
      <c r="R163" s="12">
        <v>40.003876843017999</v>
      </c>
      <c r="S163" s="12">
        <v>461.24470000000002</v>
      </c>
      <c r="T163" s="14">
        <v>0</v>
      </c>
      <c r="U163" s="14">
        <v>0</v>
      </c>
      <c r="V163" s="14">
        <v>0</v>
      </c>
      <c r="W163" s="14">
        <v>0</v>
      </c>
      <c r="X163" s="12">
        <v>0</v>
      </c>
      <c r="Y163" s="12">
        <v>39.99</v>
      </c>
      <c r="Z163" s="12">
        <v>-5.6000000000000001E-2</v>
      </c>
    </row>
    <row r="164" spans="1:26">
      <c r="A164" s="11" t="s">
        <v>226</v>
      </c>
      <c r="B164" s="10"/>
      <c r="C164" s="12">
        <v>38.99</v>
      </c>
      <c r="D164" s="13">
        <v>25.36</v>
      </c>
      <c r="E164" s="10"/>
      <c r="F164" s="13">
        <v>13.38</v>
      </c>
      <c r="G164" s="12">
        <v>38.976591928250997</v>
      </c>
      <c r="H164" s="12">
        <v>521.5068</v>
      </c>
      <c r="I164" s="14">
        <v>0</v>
      </c>
      <c r="J164" s="12">
        <v>0</v>
      </c>
      <c r="K164" s="12">
        <v>0</v>
      </c>
      <c r="L164" s="14">
        <v>0</v>
      </c>
      <c r="M164" s="12">
        <v>0</v>
      </c>
      <c r="N164" s="14">
        <v>0</v>
      </c>
      <c r="O164" s="14">
        <v>0</v>
      </c>
      <c r="P164" s="14">
        <v>0</v>
      </c>
      <c r="Q164" s="14">
        <v>8</v>
      </c>
      <c r="R164" s="12">
        <v>38.99</v>
      </c>
      <c r="S164" s="12">
        <v>311.92</v>
      </c>
      <c r="T164" s="13">
        <v>5.38</v>
      </c>
      <c r="U164" s="13">
        <v>136.30000000000001</v>
      </c>
      <c r="V164" s="13">
        <v>4</v>
      </c>
      <c r="W164" s="14">
        <v>0</v>
      </c>
      <c r="X164" s="12">
        <v>0</v>
      </c>
      <c r="Y164" s="12">
        <v>38.956699999999998</v>
      </c>
      <c r="Z164" s="12">
        <v>209.58680000000001</v>
      </c>
    </row>
    <row r="165" spans="1:26">
      <c r="A165" s="11" t="s">
        <v>227</v>
      </c>
      <c r="B165" s="10"/>
      <c r="C165" s="12">
        <v>30.8</v>
      </c>
      <c r="D165" s="13">
        <v>25.36</v>
      </c>
      <c r="E165" s="10">
        <v>811538014038</v>
      </c>
      <c r="F165" s="13">
        <v>2.65</v>
      </c>
      <c r="G165" s="12">
        <v>30.826716981132002</v>
      </c>
      <c r="H165" s="12">
        <v>81.690799999999996</v>
      </c>
      <c r="I165" s="14">
        <v>0</v>
      </c>
      <c r="J165" s="12">
        <v>0</v>
      </c>
      <c r="K165" s="12">
        <v>0</v>
      </c>
      <c r="L165" s="14">
        <v>0</v>
      </c>
      <c r="M165" s="12">
        <v>0</v>
      </c>
      <c r="N165" s="14">
        <v>0</v>
      </c>
      <c r="O165" s="14">
        <v>0</v>
      </c>
      <c r="P165" s="14">
        <v>0</v>
      </c>
      <c r="Q165" s="13">
        <v>2.65</v>
      </c>
      <c r="R165" s="12">
        <v>30.826716981132002</v>
      </c>
      <c r="S165" s="12">
        <v>81.690799999999996</v>
      </c>
      <c r="T165" s="14">
        <v>0</v>
      </c>
      <c r="U165" s="14">
        <v>0</v>
      </c>
      <c r="V165" s="14">
        <v>0</v>
      </c>
      <c r="W165" s="14">
        <v>0</v>
      </c>
      <c r="X165" s="12">
        <v>0</v>
      </c>
      <c r="Y165" s="12">
        <v>30.8</v>
      </c>
      <c r="Z165" s="12">
        <v>0</v>
      </c>
    </row>
    <row r="166" spans="1:26">
      <c r="A166" s="11" t="s">
        <v>228</v>
      </c>
      <c r="B166" s="10"/>
      <c r="C166" s="12">
        <v>26</v>
      </c>
      <c r="D166" s="13">
        <v>25.36</v>
      </c>
      <c r="E166" s="10">
        <v>811538014137</v>
      </c>
      <c r="F166" s="14">
        <v>10.95</v>
      </c>
      <c r="G166" s="12">
        <v>25.994063926940999</v>
      </c>
      <c r="H166" s="12">
        <v>284.63499999999999</v>
      </c>
      <c r="I166" s="14">
        <v>0</v>
      </c>
      <c r="J166" s="12">
        <v>0</v>
      </c>
      <c r="K166" s="12">
        <v>0</v>
      </c>
      <c r="L166" s="14">
        <v>0</v>
      </c>
      <c r="M166" s="12">
        <v>0</v>
      </c>
      <c r="N166" s="14">
        <v>0</v>
      </c>
      <c r="O166" s="14">
        <v>0</v>
      </c>
      <c r="P166" s="14">
        <v>0</v>
      </c>
      <c r="Q166" s="13">
        <v>5.49</v>
      </c>
      <c r="R166" s="12">
        <v>25.998579234973</v>
      </c>
      <c r="S166" s="12">
        <v>142.73220000000001</v>
      </c>
      <c r="T166" s="13">
        <v>5.46</v>
      </c>
      <c r="U166" s="13">
        <v>138.4</v>
      </c>
      <c r="V166" s="13">
        <v>4.0999999999999996</v>
      </c>
      <c r="W166" s="14">
        <v>0</v>
      </c>
      <c r="X166" s="12">
        <v>0</v>
      </c>
      <c r="Y166" s="12">
        <v>25.9895</v>
      </c>
      <c r="Z166" s="12">
        <v>141.90280000000001</v>
      </c>
    </row>
    <row r="167" spans="1:26">
      <c r="A167" s="11" t="s">
        <v>229</v>
      </c>
      <c r="B167" s="10"/>
      <c r="C167" s="12">
        <v>56</v>
      </c>
      <c r="D167" s="13">
        <v>25.36</v>
      </c>
      <c r="E167" s="10">
        <v>818844022856</v>
      </c>
      <c r="F167" s="14">
        <v>2</v>
      </c>
      <c r="G167" s="12">
        <v>56</v>
      </c>
      <c r="H167" s="12">
        <v>112</v>
      </c>
      <c r="I167" s="14">
        <v>0</v>
      </c>
      <c r="J167" s="12">
        <v>0</v>
      </c>
      <c r="K167" s="12">
        <v>0</v>
      </c>
      <c r="L167" s="14">
        <v>0</v>
      </c>
      <c r="M167" s="12">
        <v>0</v>
      </c>
      <c r="N167" s="14">
        <v>0</v>
      </c>
      <c r="O167" s="14">
        <v>0</v>
      </c>
      <c r="P167" s="14">
        <v>0</v>
      </c>
      <c r="Q167" s="14">
        <v>2</v>
      </c>
      <c r="R167" s="12">
        <v>56</v>
      </c>
      <c r="S167" s="12">
        <v>112</v>
      </c>
      <c r="T167" s="14">
        <v>0</v>
      </c>
      <c r="U167" s="14">
        <v>0</v>
      </c>
      <c r="V167" s="14">
        <v>0</v>
      </c>
      <c r="W167" s="14">
        <v>0</v>
      </c>
      <c r="X167" s="12">
        <v>0</v>
      </c>
      <c r="Y167" s="12">
        <v>56</v>
      </c>
      <c r="Z167" s="12">
        <v>0</v>
      </c>
    </row>
    <row r="168" spans="1:26">
      <c r="A168" s="11" t="s">
        <v>230</v>
      </c>
      <c r="B168" s="10" t="s">
        <v>67</v>
      </c>
      <c r="C168" s="12">
        <v>139.99</v>
      </c>
      <c r="D168" s="13">
        <v>25.36</v>
      </c>
      <c r="E168" s="10">
        <v>721733000913</v>
      </c>
      <c r="F168" s="13">
        <v>1.54</v>
      </c>
      <c r="G168" s="12">
        <v>139.54454545454999</v>
      </c>
      <c r="H168" s="12">
        <v>214.89859999999999</v>
      </c>
      <c r="I168" s="14">
        <v>0</v>
      </c>
      <c r="J168" s="12">
        <v>0</v>
      </c>
      <c r="K168" s="12">
        <v>0</v>
      </c>
      <c r="L168" s="14">
        <v>0</v>
      </c>
      <c r="M168" s="12">
        <v>0</v>
      </c>
      <c r="N168" s="14">
        <v>0</v>
      </c>
      <c r="O168" s="14">
        <v>0</v>
      </c>
      <c r="P168" s="14">
        <v>0</v>
      </c>
      <c r="Q168" s="13">
        <v>1.54</v>
      </c>
      <c r="R168" s="12">
        <v>140.17181818181999</v>
      </c>
      <c r="S168" s="12">
        <v>215.8646</v>
      </c>
      <c r="T168" s="21">
        <v>-0.01</v>
      </c>
      <c r="U168" s="21">
        <v>-0.2</v>
      </c>
      <c r="V168" s="21">
        <v>0</v>
      </c>
      <c r="W168" s="21">
        <v>0</v>
      </c>
      <c r="X168" s="12">
        <v>0</v>
      </c>
      <c r="Y168" s="12">
        <v>96.59</v>
      </c>
      <c r="Z168" s="12">
        <v>-0.96589999999999998</v>
      </c>
    </row>
    <row r="169" spans="1:26">
      <c r="A169" s="11" t="s">
        <v>231</v>
      </c>
      <c r="B169" s="10"/>
      <c r="C169" s="12">
        <v>0</v>
      </c>
      <c r="D169" s="13">
        <v>25.36</v>
      </c>
      <c r="E169" s="10">
        <v>744607003728</v>
      </c>
      <c r="F169" s="14">
        <v>3</v>
      </c>
      <c r="G169" s="12">
        <v>0</v>
      </c>
      <c r="H169" s="12">
        <v>0</v>
      </c>
      <c r="I169" s="14">
        <v>0</v>
      </c>
      <c r="J169" s="12">
        <v>0</v>
      </c>
      <c r="K169" s="12">
        <v>0</v>
      </c>
      <c r="L169" s="14">
        <v>0</v>
      </c>
      <c r="M169" s="12">
        <v>0</v>
      </c>
      <c r="N169" s="14">
        <v>0</v>
      </c>
      <c r="O169" s="14">
        <v>0</v>
      </c>
      <c r="P169" s="14">
        <v>0</v>
      </c>
      <c r="Q169" s="14">
        <v>3</v>
      </c>
      <c r="R169" s="12">
        <v>0</v>
      </c>
      <c r="S169" s="12">
        <v>0</v>
      </c>
      <c r="T169" s="14">
        <v>0</v>
      </c>
      <c r="U169" s="14">
        <v>0</v>
      </c>
      <c r="V169" s="14">
        <v>0</v>
      </c>
      <c r="W169" s="14">
        <v>0</v>
      </c>
      <c r="X169" s="12">
        <v>0</v>
      </c>
      <c r="Y169" s="12">
        <v>0</v>
      </c>
      <c r="Z169" s="12">
        <v>0</v>
      </c>
    </row>
    <row r="170" spans="1:26">
      <c r="A170" s="11" t="s">
        <v>232</v>
      </c>
      <c r="B170" s="10"/>
      <c r="C170" s="12">
        <v>30</v>
      </c>
      <c r="D170" s="13">
        <v>25.36</v>
      </c>
      <c r="E170" s="10">
        <v>860001753417</v>
      </c>
      <c r="F170" s="13">
        <v>4.74</v>
      </c>
      <c r="G170" s="12">
        <v>30.008227848101001</v>
      </c>
      <c r="H170" s="12">
        <v>142.239</v>
      </c>
      <c r="I170" s="14">
        <v>0</v>
      </c>
      <c r="J170" s="12">
        <v>0</v>
      </c>
      <c r="K170" s="12">
        <v>0</v>
      </c>
      <c r="L170" s="14">
        <v>0</v>
      </c>
      <c r="M170" s="12">
        <v>0</v>
      </c>
      <c r="N170" s="14">
        <v>0</v>
      </c>
      <c r="O170" s="14">
        <v>0</v>
      </c>
      <c r="P170" s="14">
        <v>0</v>
      </c>
      <c r="Q170" s="13">
        <v>4.74</v>
      </c>
      <c r="R170" s="12">
        <v>29.981645569619999</v>
      </c>
      <c r="S170" s="12">
        <v>142.113</v>
      </c>
      <c r="T170" s="14">
        <v>0</v>
      </c>
      <c r="U170" s="14">
        <v>0.1</v>
      </c>
      <c r="V170" s="14">
        <v>0</v>
      </c>
      <c r="W170" s="14">
        <v>0</v>
      </c>
      <c r="X170" s="12">
        <v>0</v>
      </c>
      <c r="Y170" s="12">
        <v>30</v>
      </c>
      <c r="Z170" s="12">
        <v>0.126</v>
      </c>
    </row>
    <row r="171" spans="1:26">
      <c r="A171" s="11" t="s">
        <v>233</v>
      </c>
      <c r="B171" s="10"/>
      <c r="C171" s="12">
        <v>100</v>
      </c>
      <c r="D171" s="13">
        <v>59.17</v>
      </c>
      <c r="E171" s="10">
        <v>850033013023</v>
      </c>
      <c r="F171" s="14">
        <v>1</v>
      </c>
      <c r="G171" s="12">
        <v>100</v>
      </c>
      <c r="H171" s="12">
        <v>100</v>
      </c>
      <c r="I171" s="14">
        <v>0</v>
      </c>
      <c r="J171" s="12">
        <v>0</v>
      </c>
      <c r="K171" s="12">
        <v>0</v>
      </c>
      <c r="L171" s="14">
        <v>0</v>
      </c>
      <c r="M171" s="12">
        <v>0</v>
      </c>
      <c r="N171" s="14">
        <v>0</v>
      </c>
      <c r="O171" s="14">
        <v>0</v>
      </c>
      <c r="P171" s="14">
        <v>0</v>
      </c>
      <c r="Q171" s="14">
        <v>1</v>
      </c>
      <c r="R171" s="12">
        <v>100</v>
      </c>
      <c r="S171" s="12">
        <v>100</v>
      </c>
      <c r="T171" s="14">
        <v>0</v>
      </c>
      <c r="U171" s="14">
        <v>0</v>
      </c>
      <c r="V171" s="14">
        <v>0</v>
      </c>
      <c r="W171" s="14">
        <v>0</v>
      </c>
      <c r="X171" s="12">
        <v>0</v>
      </c>
      <c r="Y171" s="12">
        <v>100</v>
      </c>
      <c r="Z171" s="12">
        <v>0</v>
      </c>
    </row>
    <row r="172" spans="1:26">
      <c r="A172" s="11" t="s">
        <v>234</v>
      </c>
      <c r="B172" s="10"/>
      <c r="C172" s="12">
        <v>50</v>
      </c>
      <c r="D172" s="13">
        <v>25.36</v>
      </c>
      <c r="E172" s="10">
        <v>860001753448</v>
      </c>
      <c r="F172" s="13">
        <v>3.33</v>
      </c>
      <c r="G172" s="12">
        <v>49.969969969970002</v>
      </c>
      <c r="H172" s="12">
        <v>166.4</v>
      </c>
      <c r="I172" s="14">
        <v>0</v>
      </c>
      <c r="J172" s="12">
        <v>0</v>
      </c>
      <c r="K172" s="12">
        <v>0</v>
      </c>
      <c r="L172" s="14">
        <v>0</v>
      </c>
      <c r="M172" s="12">
        <v>0</v>
      </c>
      <c r="N172" s="14">
        <v>0</v>
      </c>
      <c r="O172" s="14">
        <v>0</v>
      </c>
      <c r="P172" s="14">
        <v>0</v>
      </c>
      <c r="Q172" s="13">
        <v>3.32</v>
      </c>
      <c r="R172" s="12">
        <v>50.058734939758999</v>
      </c>
      <c r="S172" s="12">
        <v>166.19499999999999</v>
      </c>
      <c r="T172" s="14">
        <v>0</v>
      </c>
      <c r="U172" s="14">
        <v>0.1</v>
      </c>
      <c r="V172" s="14">
        <v>0</v>
      </c>
      <c r="W172" s="14">
        <v>0</v>
      </c>
      <c r="X172" s="12">
        <v>0</v>
      </c>
      <c r="Y172" s="12">
        <v>50</v>
      </c>
      <c r="Z172" s="12">
        <v>0.20499999999999999</v>
      </c>
    </row>
    <row r="173" spans="1:26">
      <c r="A173" s="11" t="s">
        <v>235</v>
      </c>
      <c r="B173" s="10"/>
      <c r="C173" s="12">
        <v>45</v>
      </c>
      <c r="D173" s="13">
        <v>33.81</v>
      </c>
      <c r="E173" s="10">
        <v>810098403108</v>
      </c>
      <c r="F173" s="14">
        <v>1</v>
      </c>
      <c r="G173" s="12">
        <v>45</v>
      </c>
      <c r="H173" s="12">
        <v>45</v>
      </c>
      <c r="I173" s="14">
        <v>0</v>
      </c>
      <c r="J173" s="12">
        <v>0</v>
      </c>
      <c r="K173" s="12">
        <v>0</v>
      </c>
      <c r="L173" s="14">
        <v>0</v>
      </c>
      <c r="M173" s="12">
        <v>0</v>
      </c>
      <c r="N173" s="14">
        <v>0</v>
      </c>
      <c r="O173" s="14">
        <v>0</v>
      </c>
      <c r="P173" s="14">
        <v>0</v>
      </c>
      <c r="Q173" s="14">
        <v>1</v>
      </c>
      <c r="R173" s="12">
        <v>45</v>
      </c>
      <c r="S173" s="12">
        <v>45</v>
      </c>
      <c r="T173" s="14">
        <v>0</v>
      </c>
      <c r="U173" s="14">
        <v>0</v>
      </c>
      <c r="V173" s="14">
        <v>0</v>
      </c>
      <c r="W173" s="14">
        <v>0</v>
      </c>
      <c r="X173" s="12">
        <v>0</v>
      </c>
      <c r="Y173" s="12">
        <v>45</v>
      </c>
      <c r="Z173" s="12">
        <v>0</v>
      </c>
    </row>
    <row r="174" spans="1:26">
      <c r="A174" s="11" t="s">
        <v>236</v>
      </c>
      <c r="B174" s="10"/>
      <c r="C174" s="12">
        <v>10</v>
      </c>
      <c r="D174" s="13">
        <v>25.36</v>
      </c>
      <c r="E174" s="10">
        <v>7500463029110</v>
      </c>
      <c r="F174" s="14">
        <v>4</v>
      </c>
      <c r="G174" s="12">
        <v>9.9942499999999992</v>
      </c>
      <c r="H174" s="12">
        <v>39.976999999999997</v>
      </c>
      <c r="I174" s="14">
        <v>1</v>
      </c>
      <c r="J174" s="12">
        <v>10</v>
      </c>
      <c r="K174" s="12">
        <v>10</v>
      </c>
      <c r="L174" s="14">
        <v>0</v>
      </c>
      <c r="M174" s="12">
        <v>0</v>
      </c>
      <c r="N174" s="14">
        <v>0</v>
      </c>
      <c r="O174" s="14">
        <v>0</v>
      </c>
      <c r="P174" s="14">
        <v>0</v>
      </c>
      <c r="Q174" s="13">
        <v>4.82</v>
      </c>
      <c r="R174" s="12">
        <v>9.9958506224065999</v>
      </c>
      <c r="S174" s="12">
        <v>48.18</v>
      </c>
      <c r="T174" s="13">
        <v>0.18</v>
      </c>
      <c r="U174" s="13">
        <v>4.5999999999999996</v>
      </c>
      <c r="V174" s="13">
        <v>0.1</v>
      </c>
      <c r="W174" s="14">
        <v>0</v>
      </c>
      <c r="X174" s="12">
        <v>0</v>
      </c>
      <c r="Y174" s="12">
        <v>9.9832999999999998</v>
      </c>
      <c r="Z174" s="12">
        <v>1.7969999999999999</v>
      </c>
    </row>
    <row r="175" spans="1:26">
      <c r="A175" s="11" t="s">
        <v>237</v>
      </c>
      <c r="B175" s="10"/>
      <c r="C175" s="12">
        <v>10</v>
      </c>
      <c r="D175" s="13">
        <v>25.36</v>
      </c>
      <c r="E175" s="10">
        <v>854533007025</v>
      </c>
      <c r="F175" s="13">
        <v>2.4900000000000002</v>
      </c>
      <c r="G175" s="12">
        <v>9.9899598393574003</v>
      </c>
      <c r="H175" s="12">
        <v>24.875</v>
      </c>
      <c r="I175" s="14">
        <v>0</v>
      </c>
      <c r="J175" s="12">
        <v>0</v>
      </c>
      <c r="K175" s="12">
        <v>0</v>
      </c>
      <c r="L175" s="14">
        <v>0</v>
      </c>
      <c r="M175" s="12">
        <v>0</v>
      </c>
      <c r="N175" s="14">
        <v>0</v>
      </c>
      <c r="O175" s="14">
        <v>0</v>
      </c>
      <c r="P175" s="14">
        <v>0</v>
      </c>
      <c r="Q175" s="14">
        <v>2.02</v>
      </c>
      <c r="R175" s="12">
        <v>9.9792079207920992</v>
      </c>
      <c r="S175" s="12">
        <v>20.158000000000001</v>
      </c>
      <c r="T175" s="13">
        <v>0.47</v>
      </c>
      <c r="U175" s="13">
        <v>12</v>
      </c>
      <c r="V175" s="13">
        <v>0.4</v>
      </c>
      <c r="W175" s="14">
        <v>0</v>
      </c>
      <c r="X175" s="12">
        <v>0</v>
      </c>
      <c r="Y175" s="12">
        <v>10.036199999999999</v>
      </c>
      <c r="Z175" s="12">
        <v>4.7169999999999996</v>
      </c>
    </row>
    <row r="176" spans="1:26">
      <c r="A176" s="11" t="s">
        <v>238</v>
      </c>
      <c r="B176" s="10"/>
      <c r="C176" s="12">
        <v>10</v>
      </c>
      <c r="D176" s="13">
        <v>33.81</v>
      </c>
      <c r="E176" s="10">
        <v>88004058685</v>
      </c>
      <c r="F176" s="14">
        <v>0</v>
      </c>
      <c r="G176" s="12">
        <v>0</v>
      </c>
      <c r="H176" s="12">
        <v>0</v>
      </c>
      <c r="I176" s="14">
        <v>0</v>
      </c>
      <c r="J176" s="12">
        <v>0</v>
      </c>
      <c r="K176" s="12">
        <v>0</v>
      </c>
      <c r="L176" s="14">
        <v>0</v>
      </c>
      <c r="M176" s="12">
        <v>0</v>
      </c>
      <c r="N176" s="14">
        <v>0</v>
      </c>
      <c r="O176" s="14">
        <v>0</v>
      </c>
      <c r="P176" s="14">
        <v>0</v>
      </c>
      <c r="Q176" s="14">
        <v>0</v>
      </c>
      <c r="R176" s="12">
        <v>0</v>
      </c>
      <c r="S176" s="12">
        <v>0</v>
      </c>
      <c r="T176" s="14">
        <v>0</v>
      </c>
      <c r="U176" s="14">
        <v>0</v>
      </c>
      <c r="V176" s="14">
        <v>0</v>
      </c>
      <c r="W176" s="14">
        <v>0</v>
      </c>
      <c r="X176" s="12">
        <v>0</v>
      </c>
      <c r="Y176" s="12">
        <v>10</v>
      </c>
      <c r="Z176" s="12">
        <v>0</v>
      </c>
    </row>
    <row r="177" spans="1:26">
      <c r="A177" s="11" t="s">
        <v>239</v>
      </c>
      <c r="B177" s="10" t="s">
        <v>67</v>
      </c>
      <c r="C177" s="12">
        <v>43.99</v>
      </c>
      <c r="D177" s="13">
        <v>25.36</v>
      </c>
      <c r="E177" s="10">
        <v>721733000012</v>
      </c>
      <c r="F177" s="13">
        <v>0.37</v>
      </c>
      <c r="G177" s="12">
        <v>43.633243243243001</v>
      </c>
      <c r="H177" s="12">
        <v>16.144300000000001</v>
      </c>
      <c r="I177" s="14">
        <v>0</v>
      </c>
      <c r="J177" s="12">
        <v>0</v>
      </c>
      <c r="K177" s="12">
        <v>0</v>
      </c>
      <c r="L177" s="14">
        <v>0</v>
      </c>
      <c r="M177" s="12">
        <v>0</v>
      </c>
      <c r="N177" s="14">
        <v>0</v>
      </c>
      <c r="O177" s="14">
        <v>0</v>
      </c>
      <c r="P177" s="14">
        <v>0</v>
      </c>
      <c r="Q177" s="13">
        <v>0.23</v>
      </c>
      <c r="R177" s="12">
        <v>44.927391304347999</v>
      </c>
      <c r="S177" s="12">
        <v>10.333299999999999</v>
      </c>
      <c r="T177" s="13">
        <v>0.13</v>
      </c>
      <c r="U177" s="13">
        <v>3.4</v>
      </c>
      <c r="V177" s="13">
        <v>0.1</v>
      </c>
      <c r="W177" s="14">
        <v>0</v>
      </c>
      <c r="X177" s="12">
        <v>0</v>
      </c>
      <c r="Y177" s="12">
        <v>44.700800000000001</v>
      </c>
      <c r="Z177" s="12">
        <v>5.8110999999999997</v>
      </c>
    </row>
    <row r="178" spans="1:26">
      <c r="A178" s="11" t="s">
        <v>240</v>
      </c>
      <c r="B178" s="10"/>
      <c r="C178" s="12">
        <v>20</v>
      </c>
      <c r="D178" s="13">
        <v>25.36</v>
      </c>
      <c r="E178" s="10">
        <v>721733004478</v>
      </c>
      <c r="F178" s="14">
        <v>2</v>
      </c>
      <c r="G178" s="12">
        <v>20</v>
      </c>
      <c r="H178" s="12">
        <v>40</v>
      </c>
      <c r="I178" s="14">
        <v>0</v>
      </c>
      <c r="J178" s="12">
        <v>0</v>
      </c>
      <c r="K178" s="12">
        <v>0</v>
      </c>
      <c r="L178" s="14">
        <v>0</v>
      </c>
      <c r="M178" s="12">
        <v>0</v>
      </c>
      <c r="N178" s="14">
        <v>0</v>
      </c>
      <c r="O178" s="14">
        <v>0</v>
      </c>
      <c r="P178" s="14">
        <v>0</v>
      </c>
      <c r="Q178" s="14">
        <v>2</v>
      </c>
      <c r="R178" s="12">
        <v>20</v>
      </c>
      <c r="S178" s="12">
        <v>40</v>
      </c>
      <c r="T178" s="14">
        <v>0</v>
      </c>
      <c r="U178" s="14">
        <v>0</v>
      </c>
      <c r="V178" s="14">
        <v>0</v>
      </c>
      <c r="W178" s="14">
        <v>0</v>
      </c>
      <c r="X178" s="12">
        <v>0</v>
      </c>
      <c r="Y178" s="12">
        <v>20</v>
      </c>
      <c r="Z178" s="12">
        <v>0</v>
      </c>
    </row>
    <row r="179" spans="1:26">
      <c r="A179" s="11" t="s">
        <v>241</v>
      </c>
      <c r="B179" s="10"/>
      <c r="C179" s="12">
        <v>48.99</v>
      </c>
      <c r="D179" s="13">
        <v>25.36</v>
      </c>
      <c r="E179" s="10">
        <v>721733006137</v>
      </c>
      <c r="F179" s="14">
        <v>1</v>
      </c>
      <c r="G179" s="12">
        <v>48.99</v>
      </c>
      <c r="H179" s="12">
        <v>48.99</v>
      </c>
      <c r="I179" s="14">
        <v>0</v>
      </c>
      <c r="J179" s="12">
        <v>0</v>
      </c>
      <c r="K179" s="12">
        <v>0</v>
      </c>
      <c r="L179" s="14">
        <v>0</v>
      </c>
      <c r="M179" s="12">
        <v>0</v>
      </c>
      <c r="N179" s="14">
        <v>0</v>
      </c>
      <c r="O179" s="14">
        <v>0</v>
      </c>
      <c r="P179" s="14">
        <v>0</v>
      </c>
      <c r="Q179" s="14">
        <v>1</v>
      </c>
      <c r="R179" s="12">
        <v>48.99</v>
      </c>
      <c r="S179" s="12">
        <v>48.99</v>
      </c>
      <c r="T179" s="14">
        <v>0</v>
      </c>
      <c r="U179" s="14">
        <v>0</v>
      </c>
      <c r="V179" s="14">
        <v>0</v>
      </c>
      <c r="W179" s="14">
        <v>0</v>
      </c>
      <c r="X179" s="12">
        <v>0</v>
      </c>
      <c r="Y179" s="12">
        <v>48.99</v>
      </c>
      <c r="Z179" s="12">
        <v>0</v>
      </c>
    </row>
    <row r="180" spans="1:26">
      <c r="A180" s="11" t="s">
        <v>242</v>
      </c>
      <c r="B180" s="10"/>
      <c r="C180" s="12">
        <v>118.99</v>
      </c>
      <c r="D180" s="13">
        <v>25.36</v>
      </c>
      <c r="E180" s="10">
        <v>721733005857</v>
      </c>
      <c r="F180" s="14">
        <v>9</v>
      </c>
      <c r="G180" s="12">
        <v>118.99</v>
      </c>
      <c r="H180" s="12">
        <v>1070.9100000000001</v>
      </c>
      <c r="I180" s="14">
        <v>0</v>
      </c>
      <c r="J180" s="12">
        <v>0</v>
      </c>
      <c r="K180" s="12">
        <v>0</v>
      </c>
      <c r="L180" s="14">
        <v>0</v>
      </c>
      <c r="M180" s="12">
        <v>0</v>
      </c>
      <c r="N180" s="14">
        <v>0</v>
      </c>
      <c r="O180" s="14">
        <v>0</v>
      </c>
      <c r="P180" s="14">
        <v>0</v>
      </c>
      <c r="Q180" s="13">
        <v>8.94</v>
      </c>
      <c r="R180" s="12">
        <v>118.97269574944001</v>
      </c>
      <c r="S180" s="12">
        <v>1063.6159</v>
      </c>
      <c r="T180" s="13">
        <v>0.06</v>
      </c>
      <c r="U180" s="13">
        <v>1.6</v>
      </c>
      <c r="V180" s="13">
        <v>0</v>
      </c>
      <c r="W180" s="14">
        <v>0</v>
      </c>
      <c r="X180" s="12">
        <v>0</v>
      </c>
      <c r="Y180" s="12">
        <v>121.56829999999999</v>
      </c>
      <c r="Z180" s="12">
        <v>7.2941000000000003</v>
      </c>
    </row>
    <row r="181" spans="1:26">
      <c r="A181" s="11" t="s">
        <v>243</v>
      </c>
      <c r="B181" s="10"/>
      <c r="C181" s="12">
        <v>150</v>
      </c>
      <c r="D181" s="13">
        <v>25.36</v>
      </c>
      <c r="E181" s="10">
        <v>721733005949</v>
      </c>
      <c r="F181" s="14">
        <v>8</v>
      </c>
      <c r="G181" s="12">
        <v>150</v>
      </c>
      <c r="H181" s="12">
        <v>1200</v>
      </c>
      <c r="I181" s="14">
        <v>0</v>
      </c>
      <c r="J181" s="12">
        <v>0</v>
      </c>
      <c r="K181" s="12">
        <v>0</v>
      </c>
      <c r="L181" s="14">
        <v>0</v>
      </c>
      <c r="M181" s="12">
        <v>0</v>
      </c>
      <c r="N181" s="14">
        <v>0</v>
      </c>
      <c r="O181" s="14">
        <v>0</v>
      </c>
      <c r="P181" s="14">
        <v>0</v>
      </c>
      <c r="Q181" s="13">
        <v>7.77</v>
      </c>
      <c r="R181" s="12">
        <v>150.06563706564</v>
      </c>
      <c r="S181" s="12">
        <v>1166.01</v>
      </c>
      <c r="T181" s="13">
        <v>0.23</v>
      </c>
      <c r="U181" s="13">
        <v>5.7</v>
      </c>
      <c r="V181" s="13">
        <v>0.2</v>
      </c>
      <c r="W181" s="14">
        <v>0</v>
      </c>
      <c r="X181" s="12">
        <v>0</v>
      </c>
      <c r="Y181" s="12">
        <v>147.7826</v>
      </c>
      <c r="Z181" s="12">
        <v>33.99</v>
      </c>
    </row>
    <row r="182" spans="1:26">
      <c r="A182" s="11" t="s">
        <v>244</v>
      </c>
      <c r="B182" s="10"/>
      <c r="C182" s="12">
        <v>86.67</v>
      </c>
      <c r="D182" s="13">
        <v>25.36</v>
      </c>
      <c r="E182" s="10">
        <v>721733003075</v>
      </c>
      <c r="F182" s="14">
        <v>1</v>
      </c>
      <c r="G182" s="12">
        <v>86.67</v>
      </c>
      <c r="H182" s="12">
        <v>86.67</v>
      </c>
      <c r="I182" s="14">
        <v>0</v>
      </c>
      <c r="J182" s="12">
        <v>0</v>
      </c>
      <c r="K182" s="12">
        <v>0</v>
      </c>
      <c r="L182" s="14">
        <v>0</v>
      </c>
      <c r="M182" s="12">
        <v>0</v>
      </c>
      <c r="N182" s="14">
        <v>0</v>
      </c>
      <c r="O182" s="14">
        <v>0</v>
      </c>
      <c r="P182" s="14">
        <v>0</v>
      </c>
      <c r="Q182" s="14">
        <v>1</v>
      </c>
      <c r="R182" s="12">
        <v>86.67</v>
      </c>
      <c r="S182" s="12">
        <v>86.67</v>
      </c>
      <c r="T182" s="14">
        <v>0</v>
      </c>
      <c r="U182" s="14">
        <v>0</v>
      </c>
      <c r="V182" s="14">
        <v>0</v>
      </c>
      <c r="W182" s="14">
        <v>0</v>
      </c>
      <c r="X182" s="12">
        <v>0</v>
      </c>
      <c r="Y182" s="12">
        <v>86.67</v>
      </c>
      <c r="Z182" s="12">
        <v>0</v>
      </c>
    </row>
    <row r="183" spans="1:26">
      <c r="A183" s="11" t="s">
        <v>245</v>
      </c>
      <c r="B183" s="10" t="s">
        <v>67</v>
      </c>
      <c r="C183" s="12">
        <v>3.59</v>
      </c>
      <c r="D183" s="13">
        <v>25.36</v>
      </c>
      <c r="E183" s="10">
        <v>721733000159</v>
      </c>
      <c r="F183" s="14">
        <v>0</v>
      </c>
      <c r="G183" s="12">
        <v>0</v>
      </c>
      <c r="H183" s="12">
        <v>0</v>
      </c>
      <c r="I183" s="14">
        <v>0</v>
      </c>
      <c r="J183" s="12">
        <v>0</v>
      </c>
      <c r="K183" s="12">
        <v>0</v>
      </c>
      <c r="L183" s="14">
        <v>0</v>
      </c>
      <c r="M183" s="12">
        <v>0</v>
      </c>
      <c r="N183" s="14">
        <v>0</v>
      </c>
      <c r="O183" s="14">
        <v>0</v>
      </c>
      <c r="P183" s="14">
        <v>0</v>
      </c>
      <c r="Q183" s="14">
        <v>0</v>
      </c>
      <c r="R183" s="12">
        <v>0</v>
      </c>
      <c r="S183" s="12">
        <v>0</v>
      </c>
      <c r="T183" s="14">
        <v>0</v>
      </c>
      <c r="U183" s="14">
        <v>0</v>
      </c>
      <c r="V183" s="14">
        <v>0</v>
      </c>
      <c r="W183" s="14">
        <v>0</v>
      </c>
      <c r="X183" s="12">
        <v>0</v>
      </c>
      <c r="Y183" s="12">
        <v>3.59</v>
      </c>
      <c r="Z183" s="12">
        <v>0</v>
      </c>
    </row>
    <row r="184" spans="1:26">
      <c r="A184" s="11" t="s">
        <v>246</v>
      </c>
      <c r="B184" s="10" t="s">
        <v>67</v>
      </c>
      <c r="C184" s="12">
        <v>27</v>
      </c>
      <c r="D184" s="13">
        <v>25.36</v>
      </c>
      <c r="E184" s="10">
        <v>721733550029</v>
      </c>
      <c r="F184" s="13">
        <v>12.82</v>
      </c>
      <c r="G184" s="12">
        <v>27.000210608423998</v>
      </c>
      <c r="H184" s="12">
        <v>346.14269999999999</v>
      </c>
      <c r="I184" s="14">
        <v>0</v>
      </c>
      <c r="J184" s="12">
        <v>0</v>
      </c>
      <c r="K184" s="12">
        <v>0</v>
      </c>
      <c r="L184" s="14">
        <v>0</v>
      </c>
      <c r="M184" s="12">
        <v>0</v>
      </c>
      <c r="N184" s="14">
        <v>0</v>
      </c>
      <c r="O184" s="14">
        <v>0</v>
      </c>
      <c r="P184" s="14">
        <v>0</v>
      </c>
      <c r="Q184" s="14">
        <v>7</v>
      </c>
      <c r="R184" s="12">
        <v>27.003471428571</v>
      </c>
      <c r="S184" s="12">
        <v>189.02430000000001</v>
      </c>
      <c r="T184" s="13">
        <v>5.82</v>
      </c>
      <c r="U184" s="13">
        <v>147.6</v>
      </c>
      <c r="V184" s="13">
        <v>4.4000000000000004</v>
      </c>
      <c r="W184" s="14">
        <v>0</v>
      </c>
      <c r="X184" s="12">
        <v>0</v>
      </c>
      <c r="Y184" s="12">
        <v>26.996300000000002</v>
      </c>
      <c r="Z184" s="12">
        <v>157.11840000000001</v>
      </c>
    </row>
    <row r="185" spans="1:26">
      <c r="A185" s="11" t="s">
        <v>247</v>
      </c>
      <c r="B185" s="10" t="s">
        <v>67</v>
      </c>
      <c r="C185" s="12">
        <v>28</v>
      </c>
      <c r="D185" s="13">
        <v>33814</v>
      </c>
      <c r="E185" s="10">
        <v>80686835431</v>
      </c>
      <c r="F185" s="13">
        <v>3.5</v>
      </c>
      <c r="G185" s="12">
        <v>28.020800000000001</v>
      </c>
      <c r="H185" s="12">
        <v>98.072800000000001</v>
      </c>
      <c r="I185" s="14">
        <v>0</v>
      </c>
      <c r="J185" s="12">
        <v>0</v>
      </c>
      <c r="K185" s="12">
        <v>0</v>
      </c>
      <c r="L185" s="14">
        <v>0</v>
      </c>
      <c r="M185" s="12">
        <v>0</v>
      </c>
      <c r="N185" s="14">
        <v>0</v>
      </c>
      <c r="O185" s="14">
        <v>0</v>
      </c>
      <c r="P185" s="14">
        <v>0</v>
      </c>
      <c r="Q185" s="13">
        <v>3.5</v>
      </c>
      <c r="R185" s="12">
        <v>27.995999999999999</v>
      </c>
      <c r="S185" s="12">
        <v>97.986000000000004</v>
      </c>
      <c r="T185" s="14">
        <v>0</v>
      </c>
      <c r="U185" s="14">
        <v>104.2</v>
      </c>
      <c r="V185" s="14">
        <v>3.1</v>
      </c>
      <c r="W185" s="14">
        <v>0</v>
      </c>
      <c r="X185" s="12">
        <v>0</v>
      </c>
      <c r="Y185" s="12">
        <v>28</v>
      </c>
      <c r="Z185" s="12">
        <v>8.6800000000000002E-2</v>
      </c>
    </row>
    <row r="186" spans="1:26">
      <c r="A186" s="11" t="s">
        <v>248</v>
      </c>
      <c r="B186" s="10" t="s">
        <v>67</v>
      </c>
      <c r="C186" s="12">
        <v>21.994199999999999</v>
      </c>
      <c r="D186" s="13">
        <v>33.81</v>
      </c>
      <c r="E186" s="10">
        <v>80686835332</v>
      </c>
      <c r="F186" s="13">
        <v>160.69</v>
      </c>
      <c r="G186" s="12">
        <v>21.993857738502999</v>
      </c>
      <c r="H186" s="12">
        <v>3534.1930000000002</v>
      </c>
      <c r="I186" s="14">
        <v>-87</v>
      </c>
      <c r="J186" s="12">
        <v>21.994199999999999</v>
      </c>
      <c r="K186" s="12">
        <v>-1913.4954</v>
      </c>
      <c r="L186" s="14">
        <v>0</v>
      </c>
      <c r="M186" s="12">
        <v>0</v>
      </c>
      <c r="N186" s="14">
        <v>0</v>
      </c>
      <c r="O186" s="14">
        <v>0</v>
      </c>
      <c r="P186" s="14">
        <v>0</v>
      </c>
      <c r="Q186" s="13">
        <v>69.83</v>
      </c>
      <c r="R186" s="12">
        <v>21.992719461549001</v>
      </c>
      <c r="S186" s="12">
        <v>1535.7516000000001</v>
      </c>
      <c r="T186" s="13">
        <v>3.86</v>
      </c>
      <c r="U186" s="13">
        <v>130.6</v>
      </c>
      <c r="V186" s="13">
        <v>3.9</v>
      </c>
      <c r="W186" s="14">
        <v>0</v>
      </c>
      <c r="X186" s="12">
        <v>0</v>
      </c>
      <c r="Y186" s="12">
        <v>22.006699999999999</v>
      </c>
      <c r="Z186" s="12">
        <v>84.945999999999998</v>
      </c>
    </row>
    <row r="187" spans="1:26">
      <c r="A187" s="11" t="s">
        <v>249</v>
      </c>
      <c r="B187" s="10"/>
      <c r="C187" s="12">
        <v>26</v>
      </c>
      <c r="D187" s="13">
        <v>33.81</v>
      </c>
      <c r="E187" s="10">
        <v>80686835011</v>
      </c>
      <c r="F187" s="13">
        <v>1.22</v>
      </c>
      <c r="G187" s="12">
        <v>26.059672131148002</v>
      </c>
      <c r="H187" s="12">
        <v>31.7928</v>
      </c>
      <c r="I187" s="14">
        <v>0</v>
      </c>
      <c r="J187" s="12">
        <v>0</v>
      </c>
      <c r="K187" s="12">
        <v>0</v>
      </c>
      <c r="L187" s="14">
        <v>0</v>
      </c>
      <c r="M187" s="12">
        <v>0</v>
      </c>
      <c r="N187" s="14">
        <v>0</v>
      </c>
      <c r="O187" s="14">
        <v>0</v>
      </c>
      <c r="P187" s="14">
        <v>0</v>
      </c>
      <c r="Q187" s="13">
        <v>1.22</v>
      </c>
      <c r="R187" s="12">
        <v>25.970163934426001</v>
      </c>
      <c r="S187" s="12">
        <v>31.683599999999998</v>
      </c>
      <c r="T187" s="14">
        <v>0</v>
      </c>
      <c r="U187" s="14">
        <v>0.1</v>
      </c>
      <c r="V187" s="14">
        <v>0</v>
      </c>
      <c r="W187" s="14">
        <v>0</v>
      </c>
      <c r="X187" s="12">
        <v>0</v>
      </c>
      <c r="Y187" s="12">
        <v>26</v>
      </c>
      <c r="Z187" s="12">
        <v>0.10920000000000001</v>
      </c>
    </row>
    <row r="188" spans="1:26">
      <c r="A188" s="11" t="s">
        <v>250</v>
      </c>
      <c r="B188" s="10" t="s">
        <v>67</v>
      </c>
      <c r="C188" s="12">
        <v>9.9932999999999996</v>
      </c>
      <c r="D188" s="13">
        <v>33.81</v>
      </c>
      <c r="E188" s="10">
        <v>80686839040</v>
      </c>
      <c r="F188" s="13">
        <v>24.8</v>
      </c>
      <c r="G188" s="12">
        <v>9.9932983870968002</v>
      </c>
      <c r="H188" s="12">
        <v>247.8338</v>
      </c>
      <c r="I188" s="14">
        <v>50</v>
      </c>
      <c r="J188" s="12">
        <v>9.9932999999999996</v>
      </c>
      <c r="K188" s="12">
        <v>499.66500000000002</v>
      </c>
      <c r="L188" s="14">
        <v>0</v>
      </c>
      <c r="M188" s="12">
        <v>0</v>
      </c>
      <c r="N188" s="14">
        <v>0</v>
      </c>
      <c r="O188" s="14">
        <v>0</v>
      </c>
      <c r="P188" s="14">
        <v>0</v>
      </c>
      <c r="Q188" s="14">
        <v>25</v>
      </c>
      <c r="R188" s="12">
        <v>9.9932999999999996</v>
      </c>
      <c r="S188" s="12">
        <v>249.83250000000001</v>
      </c>
      <c r="T188" s="13">
        <v>49.8</v>
      </c>
      <c r="U188" s="13">
        <v>1683.7</v>
      </c>
      <c r="V188" s="13">
        <v>49.8</v>
      </c>
      <c r="W188" s="14">
        <v>0</v>
      </c>
      <c r="X188" s="12">
        <v>0</v>
      </c>
      <c r="Y188" s="12">
        <v>9.9932999999999996</v>
      </c>
      <c r="Z188" s="12">
        <v>497.66629999999998</v>
      </c>
    </row>
    <row r="189" spans="1:26">
      <c r="A189" s="11" t="s">
        <v>251</v>
      </c>
      <c r="B189" s="10"/>
      <c r="C189" s="12">
        <v>35.799999999999997</v>
      </c>
      <c r="D189" s="13">
        <v>25.36</v>
      </c>
      <c r="E189" s="10">
        <v>80925100146</v>
      </c>
      <c r="F189" s="14">
        <v>2</v>
      </c>
      <c r="G189" s="12">
        <v>35.799999999999997</v>
      </c>
      <c r="H189" s="12">
        <v>71.599999999999994</v>
      </c>
      <c r="I189" s="14">
        <v>0</v>
      </c>
      <c r="J189" s="12">
        <v>0</v>
      </c>
      <c r="K189" s="12">
        <v>0</v>
      </c>
      <c r="L189" s="14">
        <v>0</v>
      </c>
      <c r="M189" s="12">
        <v>0</v>
      </c>
      <c r="N189" s="14">
        <v>0</v>
      </c>
      <c r="O189" s="14">
        <v>0</v>
      </c>
      <c r="P189" s="14">
        <v>0</v>
      </c>
      <c r="Q189" s="14">
        <v>2</v>
      </c>
      <c r="R189" s="12">
        <v>35.799999999999997</v>
      </c>
      <c r="S189" s="12">
        <v>71.599999999999994</v>
      </c>
      <c r="T189" s="14">
        <v>0</v>
      </c>
      <c r="U189" s="14">
        <v>0</v>
      </c>
      <c r="V189" s="14">
        <v>0</v>
      </c>
      <c r="W189" s="14">
        <v>0</v>
      </c>
      <c r="X189" s="12">
        <v>0</v>
      </c>
      <c r="Y189" s="12">
        <v>35.799999999999997</v>
      </c>
      <c r="Z189" s="12">
        <v>0</v>
      </c>
    </row>
    <row r="190" spans="1:26">
      <c r="A190" s="11" t="s">
        <v>252</v>
      </c>
      <c r="B190" s="10"/>
      <c r="C190" s="12">
        <v>27</v>
      </c>
      <c r="D190" s="13">
        <v>25.36</v>
      </c>
      <c r="E190" s="10">
        <v>894993002000</v>
      </c>
      <c r="F190" s="13">
        <v>4.21</v>
      </c>
      <c r="G190" s="12">
        <v>26.998717339666999</v>
      </c>
      <c r="H190" s="12">
        <v>113.66459999999999</v>
      </c>
      <c r="I190" s="14">
        <v>0</v>
      </c>
      <c r="J190" s="12">
        <v>0</v>
      </c>
      <c r="K190" s="12">
        <v>0</v>
      </c>
      <c r="L190" s="14">
        <v>0</v>
      </c>
      <c r="M190" s="12">
        <v>0</v>
      </c>
      <c r="N190" s="14">
        <v>0</v>
      </c>
      <c r="O190" s="14">
        <v>0</v>
      </c>
      <c r="P190" s="14">
        <v>0</v>
      </c>
      <c r="Q190" s="14">
        <v>4</v>
      </c>
      <c r="R190" s="12">
        <v>27</v>
      </c>
      <c r="S190" s="12">
        <v>108</v>
      </c>
      <c r="T190" s="13">
        <v>0.21</v>
      </c>
      <c r="U190" s="13">
        <v>5.3</v>
      </c>
      <c r="V190" s="13">
        <v>0.2</v>
      </c>
      <c r="W190" s="14">
        <v>0</v>
      </c>
      <c r="X190" s="12">
        <v>0</v>
      </c>
      <c r="Y190" s="12">
        <v>26.974299999999999</v>
      </c>
      <c r="Z190" s="12">
        <v>5.6646000000000001</v>
      </c>
    </row>
    <row r="191" spans="1:26">
      <c r="A191" s="11" t="s">
        <v>253</v>
      </c>
      <c r="B191" s="10"/>
      <c r="C191" s="12">
        <v>26.993300000000001</v>
      </c>
      <c r="D191" s="13">
        <v>33.81</v>
      </c>
      <c r="E191" s="10"/>
      <c r="F191" s="14">
        <v>3</v>
      </c>
      <c r="G191" s="12">
        <v>26.993300000000001</v>
      </c>
      <c r="H191" s="12">
        <v>80.979900000000001</v>
      </c>
      <c r="I191" s="14">
        <v>0</v>
      </c>
      <c r="J191" s="12">
        <v>0</v>
      </c>
      <c r="K191" s="12">
        <v>0</v>
      </c>
      <c r="L191" s="14">
        <v>0</v>
      </c>
      <c r="M191" s="12">
        <v>0</v>
      </c>
      <c r="N191" s="14">
        <v>0</v>
      </c>
      <c r="O191" s="14">
        <v>0</v>
      </c>
      <c r="P191" s="14">
        <v>0</v>
      </c>
      <c r="Q191" s="14">
        <v>3</v>
      </c>
      <c r="R191" s="12">
        <v>26.993300000000001</v>
      </c>
      <c r="S191" s="12">
        <v>80.979900000000001</v>
      </c>
      <c r="T191" s="14">
        <v>0</v>
      </c>
      <c r="U191" s="14">
        <v>0</v>
      </c>
      <c r="V191" s="14">
        <v>0</v>
      </c>
      <c r="W191" s="14">
        <v>0</v>
      </c>
      <c r="X191" s="12">
        <v>0</v>
      </c>
      <c r="Y191" s="12">
        <v>26.993300000000001</v>
      </c>
      <c r="Z191" s="12">
        <v>0</v>
      </c>
    </row>
    <row r="192" spans="1:26">
      <c r="A192" s="11" t="s">
        <v>254</v>
      </c>
      <c r="B192" s="10"/>
      <c r="C192" s="12">
        <v>26.993300000000001</v>
      </c>
      <c r="D192" s="13">
        <v>33.81</v>
      </c>
      <c r="E192" s="10">
        <v>850015640049</v>
      </c>
      <c r="F192" s="13">
        <v>2.87</v>
      </c>
      <c r="G192" s="12">
        <v>26.999895470382999</v>
      </c>
      <c r="H192" s="12">
        <v>77.489699999999999</v>
      </c>
      <c r="I192" s="14">
        <v>3</v>
      </c>
      <c r="J192" s="12">
        <v>26.993300000000001</v>
      </c>
      <c r="K192" s="12">
        <v>80.979900000000001</v>
      </c>
      <c r="L192" s="14">
        <v>0</v>
      </c>
      <c r="M192" s="12">
        <v>0</v>
      </c>
      <c r="N192" s="14">
        <v>0</v>
      </c>
      <c r="O192" s="14">
        <v>0</v>
      </c>
      <c r="P192" s="14">
        <v>0</v>
      </c>
      <c r="Q192" s="13">
        <v>5.31</v>
      </c>
      <c r="R192" s="12">
        <v>26.979566854990999</v>
      </c>
      <c r="S192" s="12">
        <v>143.26150000000001</v>
      </c>
      <c r="T192" s="13">
        <v>0.56000000000000005</v>
      </c>
      <c r="U192" s="13">
        <v>19.100000000000001</v>
      </c>
      <c r="V192" s="13">
        <v>0.6</v>
      </c>
      <c r="W192" s="14">
        <v>0</v>
      </c>
      <c r="X192" s="12">
        <v>0</v>
      </c>
      <c r="Y192" s="12">
        <v>27.1571</v>
      </c>
      <c r="Z192" s="12">
        <v>15.208</v>
      </c>
    </row>
    <row r="193" spans="1:26">
      <c r="A193" s="11" t="s">
        <v>255</v>
      </c>
      <c r="B193" s="10"/>
      <c r="C193" s="12">
        <v>28.493300000000001</v>
      </c>
      <c r="D193" s="13">
        <v>33.81</v>
      </c>
      <c r="E193" s="10">
        <v>850015640056</v>
      </c>
      <c r="F193" s="13">
        <v>17.37</v>
      </c>
      <c r="G193" s="12">
        <v>28.500518134715001</v>
      </c>
      <c r="H193" s="12">
        <v>495.05399999999997</v>
      </c>
      <c r="I193" s="14">
        <v>0</v>
      </c>
      <c r="J193" s="12">
        <v>0</v>
      </c>
      <c r="K193" s="12">
        <v>0</v>
      </c>
      <c r="L193" s="14">
        <v>0</v>
      </c>
      <c r="M193" s="12">
        <v>0</v>
      </c>
      <c r="N193" s="14">
        <v>0</v>
      </c>
      <c r="O193" s="14">
        <v>0</v>
      </c>
      <c r="P193" s="14">
        <v>0</v>
      </c>
      <c r="Q193" s="13">
        <v>17.670000000000002</v>
      </c>
      <c r="R193" s="12">
        <v>28.497170345217999</v>
      </c>
      <c r="S193" s="12">
        <v>503.54500000000002</v>
      </c>
      <c r="T193" s="20">
        <v>-0.3</v>
      </c>
      <c r="U193" s="20">
        <v>-10.1</v>
      </c>
      <c r="V193" s="20">
        <v>-0.3</v>
      </c>
      <c r="W193" s="21">
        <v>0</v>
      </c>
      <c r="X193" s="12">
        <v>0</v>
      </c>
      <c r="Y193" s="12">
        <v>28.3033</v>
      </c>
      <c r="Z193" s="12">
        <v>-8.4909999999999997</v>
      </c>
    </row>
    <row r="194" spans="1:26">
      <c r="A194" s="11" t="s">
        <v>256</v>
      </c>
      <c r="B194" s="10" t="s">
        <v>67</v>
      </c>
      <c r="C194" s="12">
        <v>19</v>
      </c>
      <c r="D194" s="13">
        <v>25.36</v>
      </c>
      <c r="E194" s="10">
        <v>80686836018</v>
      </c>
      <c r="F194" s="14">
        <v>3</v>
      </c>
      <c r="G194" s="12">
        <v>19</v>
      </c>
      <c r="H194" s="12">
        <v>57</v>
      </c>
      <c r="I194" s="14">
        <v>0</v>
      </c>
      <c r="J194" s="12">
        <v>0</v>
      </c>
      <c r="K194" s="12">
        <v>0</v>
      </c>
      <c r="L194" s="14">
        <v>0</v>
      </c>
      <c r="M194" s="12">
        <v>0</v>
      </c>
      <c r="N194" s="14">
        <v>0</v>
      </c>
      <c r="O194" s="14">
        <v>0</v>
      </c>
      <c r="P194" s="14">
        <v>0</v>
      </c>
      <c r="Q194" s="14">
        <v>3</v>
      </c>
      <c r="R194" s="12">
        <v>19</v>
      </c>
      <c r="S194" s="12">
        <v>57</v>
      </c>
      <c r="T194" s="14">
        <v>0</v>
      </c>
      <c r="U194" s="14">
        <v>0</v>
      </c>
      <c r="V194" s="14">
        <v>0</v>
      </c>
      <c r="W194" s="14">
        <v>0</v>
      </c>
      <c r="X194" s="12">
        <v>0</v>
      </c>
      <c r="Y194" s="12">
        <v>19</v>
      </c>
      <c r="Z194" s="12">
        <v>0</v>
      </c>
    </row>
    <row r="195" spans="1:26">
      <c r="A195" s="11" t="s">
        <v>257</v>
      </c>
      <c r="B195" s="10"/>
      <c r="C195" s="12">
        <v>34.99</v>
      </c>
      <c r="D195" s="13">
        <v>25.36</v>
      </c>
      <c r="E195" s="10">
        <v>80686836025</v>
      </c>
      <c r="F195" s="14">
        <v>3</v>
      </c>
      <c r="G195" s="12">
        <v>34.99</v>
      </c>
      <c r="H195" s="12">
        <v>104.97</v>
      </c>
      <c r="I195" s="14">
        <v>0</v>
      </c>
      <c r="J195" s="12">
        <v>0</v>
      </c>
      <c r="K195" s="12">
        <v>0</v>
      </c>
      <c r="L195" s="14">
        <v>0</v>
      </c>
      <c r="M195" s="12">
        <v>0</v>
      </c>
      <c r="N195" s="14">
        <v>0</v>
      </c>
      <c r="O195" s="14">
        <v>0</v>
      </c>
      <c r="P195" s="14">
        <v>0</v>
      </c>
      <c r="Q195" s="14">
        <v>3</v>
      </c>
      <c r="R195" s="12">
        <v>34.99</v>
      </c>
      <c r="S195" s="12">
        <v>104.97</v>
      </c>
      <c r="T195" s="14">
        <v>0</v>
      </c>
      <c r="U195" s="14">
        <v>0</v>
      </c>
      <c r="V195" s="14">
        <v>0</v>
      </c>
      <c r="W195" s="14">
        <v>0</v>
      </c>
      <c r="X195" s="12">
        <v>0</v>
      </c>
      <c r="Y195" s="12">
        <v>34.99</v>
      </c>
      <c r="Z195" s="12">
        <v>0</v>
      </c>
    </row>
    <row r="196" spans="1:26">
      <c r="A196" s="11" t="s">
        <v>258</v>
      </c>
      <c r="B196" s="10"/>
      <c r="C196" s="12">
        <v>32.99</v>
      </c>
      <c r="D196" s="13">
        <v>25.36</v>
      </c>
      <c r="E196" s="10">
        <v>80686836032</v>
      </c>
      <c r="F196" s="13">
        <v>2.5</v>
      </c>
      <c r="G196" s="12">
        <v>32.99</v>
      </c>
      <c r="H196" s="12">
        <v>82.474999999999994</v>
      </c>
      <c r="I196" s="14">
        <v>0</v>
      </c>
      <c r="J196" s="12">
        <v>0</v>
      </c>
      <c r="K196" s="12">
        <v>0</v>
      </c>
      <c r="L196" s="14">
        <v>0</v>
      </c>
      <c r="M196" s="12">
        <v>0</v>
      </c>
      <c r="N196" s="14">
        <v>0</v>
      </c>
      <c r="O196" s="14">
        <v>0</v>
      </c>
      <c r="P196" s="14">
        <v>0</v>
      </c>
      <c r="Q196" s="14">
        <v>3</v>
      </c>
      <c r="R196" s="12">
        <v>32.99</v>
      </c>
      <c r="S196" s="12">
        <v>98.97</v>
      </c>
      <c r="T196" s="20">
        <v>-0.5</v>
      </c>
      <c r="U196" s="20">
        <v>-12.7</v>
      </c>
      <c r="V196" s="20">
        <v>-0.4</v>
      </c>
      <c r="W196" s="21">
        <v>0</v>
      </c>
      <c r="X196" s="12">
        <v>0</v>
      </c>
      <c r="Y196" s="12">
        <v>32.99</v>
      </c>
      <c r="Z196" s="12">
        <v>-16.495000000000001</v>
      </c>
    </row>
    <row r="197" spans="1:26">
      <c r="A197" s="11" t="s">
        <v>259</v>
      </c>
      <c r="B197" s="10"/>
      <c r="C197" s="12">
        <v>33.49</v>
      </c>
      <c r="D197" s="13">
        <v>25.36</v>
      </c>
      <c r="E197" s="10">
        <v>618397200929</v>
      </c>
      <c r="F197" s="13">
        <v>0.73</v>
      </c>
      <c r="G197" s="12">
        <v>33.678082191781002</v>
      </c>
      <c r="H197" s="12">
        <v>24.585000000000001</v>
      </c>
      <c r="I197" s="14">
        <v>0</v>
      </c>
      <c r="J197" s="12">
        <v>0</v>
      </c>
      <c r="K197" s="12">
        <v>0</v>
      </c>
      <c r="L197" s="14">
        <v>0</v>
      </c>
      <c r="M197" s="12">
        <v>0</v>
      </c>
      <c r="N197" s="14">
        <v>0</v>
      </c>
      <c r="O197" s="14">
        <v>0</v>
      </c>
      <c r="P197" s="14">
        <v>0</v>
      </c>
      <c r="Q197" s="13">
        <v>0.32</v>
      </c>
      <c r="R197" s="12">
        <v>33.448124999999997</v>
      </c>
      <c r="S197" s="12">
        <v>10.7034</v>
      </c>
      <c r="T197" s="13">
        <v>0.41</v>
      </c>
      <c r="U197" s="13">
        <v>10.5</v>
      </c>
      <c r="V197" s="13">
        <v>0.3</v>
      </c>
      <c r="W197" s="14">
        <v>0</v>
      </c>
      <c r="X197" s="12">
        <v>0</v>
      </c>
      <c r="Y197" s="12">
        <v>33.857599999999998</v>
      </c>
      <c r="Z197" s="12">
        <v>13.881600000000001</v>
      </c>
    </row>
    <row r="198" spans="1:26">
      <c r="A198" s="11" t="s">
        <v>260</v>
      </c>
      <c r="B198" s="10"/>
      <c r="C198" s="12">
        <v>26</v>
      </c>
      <c r="D198" s="13">
        <v>25.36</v>
      </c>
      <c r="E198" s="10">
        <v>81753829414</v>
      </c>
      <c r="F198" s="13">
        <v>11.59</v>
      </c>
      <c r="G198" s="12">
        <v>26.005832614323001</v>
      </c>
      <c r="H198" s="12">
        <v>301.4076</v>
      </c>
      <c r="I198" s="14">
        <v>0</v>
      </c>
      <c r="J198" s="12">
        <v>0</v>
      </c>
      <c r="K198" s="12">
        <v>0</v>
      </c>
      <c r="L198" s="14">
        <v>0</v>
      </c>
      <c r="M198" s="12">
        <v>0</v>
      </c>
      <c r="N198" s="14">
        <v>0</v>
      </c>
      <c r="O198" s="14">
        <v>0</v>
      </c>
      <c r="P198" s="14">
        <v>0</v>
      </c>
      <c r="Q198" s="13">
        <v>11.59</v>
      </c>
      <c r="R198" s="12">
        <v>26.008973252804001</v>
      </c>
      <c r="S198" s="12">
        <v>301.44400000000002</v>
      </c>
      <c r="T198" s="14">
        <v>0</v>
      </c>
      <c r="U198" s="14">
        <v>0</v>
      </c>
      <c r="V198" s="14">
        <v>0</v>
      </c>
      <c r="W198" s="14">
        <v>0</v>
      </c>
      <c r="X198" s="12">
        <v>0</v>
      </c>
      <c r="Y198" s="12">
        <v>26</v>
      </c>
      <c r="Z198" s="12">
        <v>-3.6400000000000002E-2</v>
      </c>
    </row>
    <row r="199" spans="1:26">
      <c r="A199" s="11" t="s">
        <v>261</v>
      </c>
      <c r="B199" s="10"/>
      <c r="C199" s="12">
        <v>100</v>
      </c>
      <c r="D199" s="13">
        <v>25.36</v>
      </c>
      <c r="E199" s="10">
        <v>81753836436</v>
      </c>
      <c r="F199" s="14">
        <v>2</v>
      </c>
      <c r="G199" s="12">
        <v>100</v>
      </c>
      <c r="H199" s="12">
        <v>200</v>
      </c>
      <c r="I199" s="14">
        <v>0</v>
      </c>
      <c r="J199" s="12">
        <v>0</v>
      </c>
      <c r="K199" s="12">
        <v>0</v>
      </c>
      <c r="L199" s="14">
        <v>0</v>
      </c>
      <c r="M199" s="12">
        <v>0</v>
      </c>
      <c r="N199" s="14">
        <v>0</v>
      </c>
      <c r="O199" s="14">
        <v>0</v>
      </c>
      <c r="P199" s="14">
        <v>0</v>
      </c>
      <c r="Q199" s="14">
        <v>2</v>
      </c>
      <c r="R199" s="12">
        <v>100</v>
      </c>
      <c r="S199" s="12">
        <v>200</v>
      </c>
      <c r="T199" s="14">
        <v>0</v>
      </c>
      <c r="U199" s="14">
        <v>0</v>
      </c>
      <c r="V199" s="14">
        <v>0</v>
      </c>
      <c r="W199" s="14">
        <v>0</v>
      </c>
      <c r="X199" s="12">
        <v>0</v>
      </c>
      <c r="Y199" s="12">
        <v>100</v>
      </c>
      <c r="Z199" s="12">
        <v>0</v>
      </c>
    </row>
    <row r="200" spans="1:26">
      <c r="A200" s="15" t="s">
        <v>262</v>
      </c>
      <c r="B200" s="16"/>
      <c r="C200" s="17"/>
      <c r="D200" s="18"/>
      <c r="E200" s="16"/>
      <c r="F200" s="18">
        <f>SUM(F114:F199)</f>
        <v>637.91</v>
      </c>
      <c r="G200" s="17"/>
      <c r="H200" s="17">
        <f>SUM(H114:H199)</f>
        <v>37716.707799999996</v>
      </c>
      <c r="I200" s="19">
        <f>SUM(I114:I199)</f>
        <v>180</v>
      </c>
      <c r="J200" s="17"/>
      <c r="K200" s="17">
        <f t="shared" ref="K200:Q200" si="12">SUM(K114:K199)</f>
        <v>13146.181699999999</v>
      </c>
      <c r="L200" s="19">
        <f t="shared" si="12"/>
        <v>0</v>
      </c>
      <c r="M200" s="17">
        <f t="shared" si="12"/>
        <v>0</v>
      </c>
      <c r="N200" s="19">
        <f t="shared" si="12"/>
        <v>0</v>
      </c>
      <c r="O200" s="19">
        <f t="shared" si="12"/>
        <v>0</v>
      </c>
      <c r="P200" s="19">
        <f t="shared" si="12"/>
        <v>0</v>
      </c>
      <c r="Q200" s="18">
        <f t="shared" si="12"/>
        <v>584.31999999999982</v>
      </c>
      <c r="R200" s="17"/>
      <c r="S200" s="17">
        <f t="shared" ref="S200:X200" si="13">SUM(S114:S199)</f>
        <v>38661.497899999995</v>
      </c>
      <c r="T200" s="18">
        <f t="shared" si="13"/>
        <v>233.58000000000004</v>
      </c>
      <c r="U200" s="19">
        <f t="shared" si="13"/>
        <v>7408.0000000000018</v>
      </c>
      <c r="V200" s="18">
        <f t="shared" si="13"/>
        <v>219.39999999999998</v>
      </c>
      <c r="W200" s="19">
        <f t="shared" si="13"/>
        <v>0</v>
      </c>
      <c r="X200" s="17">
        <f t="shared" si="13"/>
        <v>0</v>
      </c>
      <c r="Y200" s="17"/>
      <c r="Z200" s="17">
        <f>SUM(Z114:Z199)</f>
        <v>12201.391899999999</v>
      </c>
    </row>
    <row r="201" spans="1:26">
      <c r="A201" s="9" t="s">
        <v>263</v>
      </c>
    </row>
    <row r="202" spans="1:26">
      <c r="A202" s="11" t="s">
        <v>264</v>
      </c>
      <c r="B202" s="10" t="s">
        <v>67</v>
      </c>
      <c r="C202" s="12">
        <v>17.9908</v>
      </c>
      <c r="D202" s="13">
        <v>33.81</v>
      </c>
      <c r="E202" s="10">
        <v>835229000407</v>
      </c>
      <c r="F202" s="13">
        <v>13.73</v>
      </c>
      <c r="G202" s="12">
        <v>17.990932265112999</v>
      </c>
      <c r="H202" s="12">
        <v>247.0155</v>
      </c>
      <c r="I202" s="14">
        <v>-5</v>
      </c>
      <c r="J202" s="12">
        <v>17.9908</v>
      </c>
      <c r="K202" s="12">
        <v>-89.953999999999994</v>
      </c>
      <c r="L202" s="14">
        <v>0</v>
      </c>
      <c r="M202" s="12">
        <v>0</v>
      </c>
      <c r="N202" s="14">
        <v>0</v>
      </c>
      <c r="O202" s="14">
        <v>0</v>
      </c>
      <c r="P202" s="14">
        <v>0</v>
      </c>
      <c r="Q202" s="13">
        <v>8.5500000000000007</v>
      </c>
      <c r="R202" s="12">
        <v>17.994163742689999</v>
      </c>
      <c r="S202" s="12">
        <v>153.8501</v>
      </c>
      <c r="T202" s="13">
        <v>0.18</v>
      </c>
      <c r="U202" s="13">
        <v>6</v>
      </c>
      <c r="V202" s="13">
        <v>0.2</v>
      </c>
      <c r="W202" s="14">
        <v>0</v>
      </c>
      <c r="X202" s="12">
        <v>0</v>
      </c>
      <c r="Y202" s="12">
        <v>17.841100000000001</v>
      </c>
      <c r="Z202" s="12">
        <v>3.2113999999999998</v>
      </c>
    </row>
    <row r="203" spans="1:26">
      <c r="A203" s="11" t="s">
        <v>265</v>
      </c>
      <c r="B203" s="10"/>
      <c r="C203" s="12">
        <v>10</v>
      </c>
      <c r="D203" s="13">
        <v>33.81</v>
      </c>
      <c r="E203" s="10">
        <v>835229010802</v>
      </c>
      <c r="F203" s="13">
        <v>1.08</v>
      </c>
      <c r="G203" s="12">
        <v>9.9777777777777992</v>
      </c>
      <c r="H203" s="12">
        <v>10.776</v>
      </c>
      <c r="I203" s="14">
        <v>0</v>
      </c>
      <c r="J203" s="12">
        <v>0</v>
      </c>
      <c r="K203" s="12">
        <v>0</v>
      </c>
      <c r="L203" s="14">
        <v>0</v>
      </c>
      <c r="M203" s="12">
        <v>0</v>
      </c>
      <c r="N203" s="14">
        <v>0</v>
      </c>
      <c r="O203" s="14">
        <v>0</v>
      </c>
      <c r="P203" s="14">
        <v>0</v>
      </c>
      <c r="Q203" s="13">
        <v>1.45</v>
      </c>
      <c r="R203" s="12">
        <v>9.9675862068966001</v>
      </c>
      <c r="S203" s="12">
        <v>14.452999999999999</v>
      </c>
      <c r="T203" s="20">
        <v>-0.37</v>
      </c>
      <c r="U203" s="20">
        <v>-12.4</v>
      </c>
      <c r="V203" s="20">
        <v>-0.4</v>
      </c>
      <c r="W203" s="21">
        <v>0</v>
      </c>
      <c r="X203" s="12">
        <v>0</v>
      </c>
      <c r="Y203" s="12">
        <v>9.9377999999999993</v>
      </c>
      <c r="Z203" s="12">
        <v>-3.677</v>
      </c>
    </row>
    <row r="204" spans="1:26">
      <c r="A204" s="11" t="s">
        <v>266</v>
      </c>
      <c r="B204" s="10" t="s">
        <v>67</v>
      </c>
      <c r="C204" s="12">
        <v>37.17</v>
      </c>
      <c r="D204" s="13">
        <v>33.81</v>
      </c>
      <c r="E204" s="10">
        <v>835229000728</v>
      </c>
      <c r="F204" s="13">
        <v>9.48</v>
      </c>
      <c r="G204" s="12">
        <v>37.185295358650002</v>
      </c>
      <c r="H204" s="12">
        <v>352.51659999999998</v>
      </c>
      <c r="I204" s="14">
        <v>0</v>
      </c>
      <c r="J204" s="12">
        <v>0</v>
      </c>
      <c r="K204" s="12">
        <v>0</v>
      </c>
      <c r="L204" s="14">
        <v>0</v>
      </c>
      <c r="M204" s="12">
        <v>0</v>
      </c>
      <c r="N204" s="14">
        <v>0</v>
      </c>
      <c r="O204" s="14">
        <v>0</v>
      </c>
      <c r="P204" s="14">
        <v>0</v>
      </c>
      <c r="Q204" s="13">
        <v>9.68</v>
      </c>
      <c r="R204" s="12">
        <v>37.176911157025003</v>
      </c>
      <c r="S204" s="12">
        <v>359.8725</v>
      </c>
      <c r="T204" s="20">
        <v>-0.2</v>
      </c>
      <c r="U204" s="20">
        <v>-6.7</v>
      </c>
      <c r="V204" s="20">
        <v>-0.2</v>
      </c>
      <c r="W204" s="21">
        <v>0</v>
      </c>
      <c r="X204" s="12">
        <v>0</v>
      </c>
      <c r="Y204" s="12">
        <v>36.779499999999999</v>
      </c>
      <c r="Z204" s="12">
        <v>-7.3559000000000001</v>
      </c>
    </row>
    <row r="205" spans="1:26">
      <c r="A205" s="11" t="s">
        <v>267</v>
      </c>
      <c r="B205" s="10"/>
      <c r="C205" s="12">
        <v>30</v>
      </c>
      <c r="D205" s="13">
        <v>33.81</v>
      </c>
      <c r="E205" s="10">
        <v>835229010444</v>
      </c>
      <c r="F205" s="13">
        <v>0.46</v>
      </c>
      <c r="G205" s="12">
        <v>30.247826086957001</v>
      </c>
      <c r="H205" s="12">
        <v>13.914</v>
      </c>
      <c r="I205" s="14">
        <v>0</v>
      </c>
      <c r="J205" s="12">
        <v>0</v>
      </c>
      <c r="K205" s="12">
        <v>0</v>
      </c>
      <c r="L205" s="14">
        <v>0</v>
      </c>
      <c r="M205" s="12">
        <v>0</v>
      </c>
      <c r="N205" s="14">
        <v>0</v>
      </c>
      <c r="O205" s="14">
        <v>0</v>
      </c>
      <c r="P205" s="14">
        <v>0</v>
      </c>
      <c r="Q205" s="13">
        <v>0.31</v>
      </c>
      <c r="R205" s="12">
        <v>30.241935483871</v>
      </c>
      <c r="S205" s="12">
        <v>9.375</v>
      </c>
      <c r="T205" s="13">
        <v>0.15</v>
      </c>
      <c r="U205" s="13">
        <v>5.0999999999999996</v>
      </c>
      <c r="V205" s="13">
        <v>0.2</v>
      </c>
      <c r="W205" s="14">
        <v>0</v>
      </c>
      <c r="X205" s="12">
        <v>0</v>
      </c>
      <c r="Y205" s="12">
        <v>30.26</v>
      </c>
      <c r="Z205" s="12">
        <v>4.5389999999999997</v>
      </c>
    </row>
    <row r="206" spans="1:26">
      <c r="A206" s="11" t="s">
        <v>268</v>
      </c>
      <c r="B206" s="10" t="s">
        <v>67</v>
      </c>
      <c r="C206" s="12">
        <v>19.989999999999998</v>
      </c>
      <c r="D206" s="13">
        <v>33.81</v>
      </c>
      <c r="E206" s="10">
        <v>835229001343</v>
      </c>
      <c r="F206" s="13">
        <v>0.8</v>
      </c>
      <c r="G206" s="12">
        <v>19.989999999999998</v>
      </c>
      <c r="H206" s="12">
        <v>15.992000000000001</v>
      </c>
      <c r="I206" s="14">
        <v>0</v>
      </c>
      <c r="J206" s="12">
        <v>0</v>
      </c>
      <c r="K206" s="12">
        <v>0</v>
      </c>
      <c r="L206" s="14">
        <v>0</v>
      </c>
      <c r="M206" s="12">
        <v>0</v>
      </c>
      <c r="N206" s="14">
        <v>0</v>
      </c>
      <c r="O206" s="14">
        <v>0</v>
      </c>
      <c r="P206" s="14">
        <v>0</v>
      </c>
      <c r="Q206" s="13">
        <v>0.8</v>
      </c>
      <c r="R206" s="12">
        <v>19.989999999999998</v>
      </c>
      <c r="S206" s="12">
        <v>15.992000000000001</v>
      </c>
      <c r="T206" s="14">
        <v>0</v>
      </c>
      <c r="U206" s="14">
        <v>0</v>
      </c>
      <c r="V206" s="14">
        <v>0</v>
      </c>
      <c r="W206" s="14">
        <v>0</v>
      </c>
      <c r="X206" s="12">
        <v>0</v>
      </c>
      <c r="Y206" s="12">
        <v>19.989999999999998</v>
      </c>
      <c r="Z206" s="12">
        <v>0</v>
      </c>
    </row>
    <row r="207" spans="1:26">
      <c r="A207" s="11" t="s">
        <v>269</v>
      </c>
      <c r="B207" s="10"/>
      <c r="C207" s="12">
        <v>64.989999999999995</v>
      </c>
      <c r="D207" s="13">
        <v>25.36</v>
      </c>
      <c r="E207" s="10"/>
      <c r="F207" s="13">
        <v>2.68</v>
      </c>
      <c r="G207" s="12">
        <v>65.023955223881003</v>
      </c>
      <c r="H207" s="12">
        <v>174.26419999999999</v>
      </c>
      <c r="I207" s="14">
        <v>-1</v>
      </c>
      <c r="J207" s="12">
        <v>64.989999999999995</v>
      </c>
      <c r="K207" s="12">
        <v>-64.989999999999995</v>
      </c>
      <c r="L207" s="14">
        <v>0</v>
      </c>
      <c r="M207" s="12">
        <v>0</v>
      </c>
      <c r="N207" s="14">
        <v>0</v>
      </c>
      <c r="O207" s="14">
        <v>0</v>
      </c>
      <c r="P207" s="14">
        <v>0</v>
      </c>
      <c r="Q207" s="13">
        <v>0.51</v>
      </c>
      <c r="R207" s="12">
        <v>65.563529411765003</v>
      </c>
      <c r="S207" s="12">
        <v>33.437399999999997</v>
      </c>
      <c r="T207" s="13">
        <v>1.17</v>
      </c>
      <c r="U207" s="13">
        <v>29.6</v>
      </c>
      <c r="V207" s="13">
        <v>0.9</v>
      </c>
      <c r="W207" s="14">
        <v>0</v>
      </c>
      <c r="X207" s="12">
        <v>0</v>
      </c>
      <c r="Y207" s="12">
        <v>64.817800000000005</v>
      </c>
      <c r="Z207" s="12">
        <v>75.836799999999997</v>
      </c>
    </row>
    <row r="208" spans="1:26">
      <c r="A208" s="11" t="s">
        <v>270</v>
      </c>
      <c r="B208" s="10" t="s">
        <v>51</v>
      </c>
      <c r="C208" s="12">
        <v>23</v>
      </c>
      <c r="D208" s="13">
        <v>33.81</v>
      </c>
      <c r="E208" s="10" t="s">
        <v>271</v>
      </c>
      <c r="F208" s="13">
        <v>24.88</v>
      </c>
      <c r="G208" s="12">
        <v>22.998058681671999</v>
      </c>
      <c r="H208" s="12">
        <v>572.19169999999997</v>
      </c>
      <c r="I208" s="14">
        <v>0</v>
      </c>
      <c r="J208" s="12">
        <v>0</v>
      </c>
      <c r="K208" s="12">
        <v>0</v>
      </c>
      <c r="L208" s="14">
        <v>0</v>
      </c>
      <c r="M208" s="12">
        <v>0</v>
      </c>
      <c r="N208" s="14">
        <v>0</v>
      </c>
      <c r="O208" s="14">
        <v>0</v>
      </c>
      <c r="P208" s="14">
        <v>0</v>
      </c>
      <c r="Q208" s="13">
        <v>24.68</v>
      </c>
      <c r="R208" s="12">
        <v>22.996738249595001</v>
      </c>
      <c r="S208" s="12">
        <v>567.55949999999996</v>
      </c>
      <c r="T208" s="13">
        <v>0.2</v>
      </c>
      <c r="U208" s="13">
        <v>6.8</v>
      </c>
      <c r="V208" s="13">
        <v>0.2</v>
      </c>
      <c r="W208" s="14">
        <v>0</v>
      </c>
      <c r="X208" s="12">
        <v>0</v>
      </c>
      <c r="Y208" s="12">
        <v>23.161000000000001</v>
      </c>
      <c r="Z208" s="12">
        <v>4.6322000000000001</v>
      </c>
    </row>
    <row r="209" spans="1:26">
      <c r="A209" s="11" t="s">
        <v>272</v>
      </c>
      <c r="B209" s="10"/>
      <c r="C209" s="12">
        <v>74.666700000000006</v>
      </c>
      <c r="D209" s="13">
        <v>25.36</v>
      </c>
      <c r="E209" s="10">
        <v>81753839611</v>
      </c>
      <c r="F209" s="14">
        <v>8</v>
      </c>
      <c r="G209" s="12">
        <v>74.666700000000006</v>
      </c>
      <c r="H209" s="12">
        <v>597.33360000000005</v>
      </c>
      <c r="I209" s="14">
        <v>1</v>
      </c>
      <c r="J209" s="12">
        <v>74.666700000000006</v>
      </c>
      <c r="K209" s="12">
        <v>74.666700000000006</v>
      </c>
      <c r="L209" s="14">
        <v>0</v>
      </c>
      <c r="M209" s="12">
        <v>0</v>
      </c>
      <c r="N209" s="14">
        <v>0</v>
      </c>
      <c r="O209" s="14">
        <v>0</v>
      </c>
      <c r="P209" s="14">
        <v>0</v>
      </c>
      <c r="Q209" s="14">
        <v>7</v>
      </c>
      <c r="R209" s="12">
        <v>74.621899999999997</v>
      </c>
      <c r="S209" s="12">
        <v>522.35329999999999</v>
      </c>
      <c r="T209" s="14">
        <v>2</v>
      </c>
      <c r="U209" s="14">
        <v>50.8</v>
      </c>
      <c r="V209" s="14">
        <v>1.5</v>
      </c>
      <c r="W209" s="14">
        <v>0</v>
      </c>
      <c r="X209" s="12">
        <v>0</v>
      </c>
      <c r="Y209" s="12">
        <v>74.823499999999996</v>
      </c>
      <c r="Z209" s="12">
        <v>149.64699999999999</v>
      </c>
    </row>
    <row r="210" spans="1:26">
      <c r="A210" s="11" t="s">
        <v>273</v>
      </c>
      <c r="B210" s="10" t="s">
        <v>51</v>
      </c>
      <c r="C210" s="12">
        <v>50</v>
      </c>
      <c r="D210" s="13">
        <v>59.17</v>
      </c>
      <c r="E210" s="10">
        <v>87116069732</v>
      </c>
      <c r="F210" s="14">
        <v>20</v>
      </c>
      <c r="G210" s="12">
        <v>50</v>
      </c>
      <c r="H210" s="12">
        <v>1000</v>
      </c>
      <c r="I210" s="14">
        <v>0</v>
      </c>
      <c r="J210" s="12">
        <v>0</v>
      </c>
      <c r="K210" s="12">
        <v>0</v>
      </c>
      <c r="L210" s="14">
        <v>0</v>
      </c>
      <c r="M210" s="12">
        <v>0</v>
      </c>
      <c r="N210" s="14">
        <v>0</v>
      </c>
      <c r="O210" s="14">
        <v>0</v>
      </c>
      <c r="P210" s="14">
        <v>0</v>
      </c>
      <c r="Q210" s="14">
        <v>20</v>
      </c>
      <c r="R210" s="12">
        <v>50</v>
      </c>
      <c r="S210" s="12">
        <v>1000</v>
      </c>
      <c r="T210" s="14">
        <v>0</v>
      </c>
      <c r="U210" s="14">
        <v>0</v>
      </c>
      <c r="V210" s="14">
        <v>0</v>
      </c>
      <c r="W210" s="14">
        <v>0</v>
      </c>
      <c r="X210" s="12">
        <v>0</v>
      </c>
      <c r="Y210" s="12">
        <v>50</v>
      </c>
      <c r="Z210" s="12">
        <v>0</v>
      </c>
    </row>
    <row r="211" spans="1:26">
      <c r="A211" s="11" t="s">
        <v>274</v>
      </c>
      <c r="B211" s="10"/>
      <c r="C211" s="12">
        <v>30</v>
      </c>
      <c r="D211" s="13">
        <v>33.81</v>
      </c>
      <c r="E211" s="10">
        <v>81753825591</v>
      </c>
      <c r="F211" s="14">
        <v>6</v>
      </c>
      <c r="G211" s="12">
        <v>30</v>
      </c>
      <c r="H211" s="12">
        <v>180</v>
      </c>
      <c r="I211" s="14">
        <v>0</v>
      </c>
      <c r="J211" s="12">
        <v>0</v>
      </c>
      <c r="K211" s="12">
        <v>0</v>
      </c>
      <c r="L211" s="14">
        <v>0</v>
      </c>
      <c r="M211" s="12">
        <v>0</v>
      </c>
      <c r="N211" s="14">
        <v>0</v>
      </c>
      <c r="O211" s="14">
        <v>0</v>
      </c>
      <c r="P211" s="14">
        <v>0</v>
      </c>
      <c r="Q211" s="14">
        <v>6</v>
      </c>
      <c r="R211" s="12">
        <v>30</v>
      </c>
      <c r="S211" s="12">
        <v>180</v>
      </c>
      <c r="T211" s="14">
        <v>0</v>
      </c>
      <c r="U211" s="14">
        <v>0</v>
      </c>
      <c r="V211" s="14">
        <v>0</v>
      </c>
      <c r="W211" s="14">
        <v>0</v>
      </c>
      <c r="X211" s="12">
        <v>0</v>
      </c>
      <c r="Y211" s="12">
        <v>30</v>
      </c>
      <c r="Z211" s="12">
        <v>0</v>
      </c>
    </row>
    <row r="212" spans="1:26">
      <c r="A212" s="11" t="s">
        <v>275</v>
      </c>
      <c r="B212" s="10"/>
      <c r="C212" s="12">
        <v>30</v>
      </c>
      <c r="D212" s="13">
        <v>25.36</v>
      </c>
      <c r="E212" s="10">
        <v>81753825584</v>
      </c>
      <c r="F212" s="14">
        <v>1</v>
      </c>
      <c r="G212" s="12">
        <v>30</v>
      </c>
      <c r="H212" s="12">
        <v>30</v>
      </c>
      <c r="I212" s="14">
        <v>0</v>
      </c>
      <c r="J212" s="12">
        <v>0</v>
      </c>
      <c r="K212" s="12">
        <v>0</v>
      </c>
      <c r="L212" s="14">
        <v>0</v>
      </c>
      <c r="M212" s="12">
        <v>0</v>
      </c>
      <c r="N212" s="14">
        <v>0</v>
      </c>
      <c r="O212" s="14">
        <v>0</v>
      </c>
      <c r="P212" s="14">
        <v>0</v>
      </c>
      <c r="Q212" s="14">
        <v>1</v>
      </c>
      <c r="R212" s="12">
        <v>30</v>
      </c>
      <c r="S212" s="12">
        <v>30</v>
      </c>
      <c r="T212" s="14">
        <v>0</v>
      </c>
      <c r="U212" s="14">
        <v>0</v>
      </c>
      <c r="V212" s="14">
        <v>0</v>
      </c>
      <c r="W212" s="14">
        <v>0</v>
      </c>
      <c r="X212" s="12">
        <v>0</v>
      </c>
      <c r="Y212" s="12">
        <v>30</v>
      </c>
      <c r="Z212" s="12">
        <v>0</v>
      </c>
    </row>
    <row r="213" spans="1:26">
      <c r="A213" s="11" t="s">
        <v>276</v>
      </c>
      <c r="B213" s="10" t="s">
        <v>51</v>
      </c>
      <c r="C213" s="12">
        <v>27</v>
      </c>
      <c r="D213" s="13">
        <v>33.81</v>
      </c>
      <c r="E213" s="10" t="s">
        <v>277</v>
      </c>
      <c r="F213" s="13">
        <v>2.62</v>
      </c>
      <c r="G213" s="12">
        <v>26.961870229007999</v>
      </c>
      <c r="H213" s="12">
        <v>70.640100000000004</v>
      </c>
      <c r="I213" s="14">
        <v>8</v>
      </c>
      <c r="J213" s="12">
        <v>27</v>
      </c>
      <c r="K213" s="12">
        <v>216</v>
      </c>
      <c r="L213" s="14">
        <v>0</v>
      </c>
      <c r="M213" s="12">
        <v>0</v>
      </c>
      <c r="N213" s="14">
        <v>0</v>
      </c>
      <c r="O213" s="14">
        <v>0</v>
      </c>
      <c r="P213" s="14">
        <v>0</v>
      </c>
      <c r="Q213" s="13">
        <v>2.4</v>
      </c>
      <c r="R213" s="12">
        <v>27.050625</v>
      </c>
      <c r="S213" s="12">
        <v>64.921499999999995</v>
      </c>
      <c r="T213" s="13">
        <v>8.2100000000000009</v>
      </c>
      <c r="U213" s="13">
        <v>277.60000000000002</v>
      </c>
      <c r="V213" s="13">
        <v>8.1999999999999993</v>
      </c>
      <c r="W213" s="14">
        <v>0</v>
      </c>
      <c r="X213" s="12">
        <v>0</v>
      </c>
      <c r="Y213" s="12">
        <v>27.0059</v>
      </c>
      <c r="Z213" s="12">
        <v>221.71860000000001</v>
      </c>
    </row>
    <row r="214" spans="1:26">
      <c r="A214" s="11" t="s">
        <v>278</v>
      </c>
      <c r="B214" s="10" t="s">
        <v>51</v>
      </c>
      <c r="C214" s="12">
        <v>28</v>
      </c>
      <c r="D214" s="13">
        <v>33.81</v>
      </c>
      <c r="E214" s="10" t="s">
        <v>279</v>
      </c>
      <c r="F214" s="13">
        <v>10.68</v>
      </c>
      <c r="G214" s="12">
        <v>27.999737827714998</v>
      </c>
      <c r="H214" s="12">
        <v>299.03719999999998</v>
      </c>
      <c r="I214" s="14">
        <v>0</v>
      </c>
      <c r="J214" s="12">
        <v>0</v>
      </c>
      <c r="K214" s="12">
        <v>0</v>
      </c>
      <c r="L214" s="14">
        <v>0</v>
      </c>
      <c r="M214" s="12">
        <v>0</v>
      </c>
      <c r="N214" s="14">
        <v>0</v>
      </c>
      <c r="O214" s="14">
        <v>0</v>
      </c>
      <c r="P214" s="14">
        <v>0</v>
      </c>
      <c r="Q214" s="13">
        <v>9.2200000000000006</v>
      </c>
      <c r="R214" s="12">
        <v>27.996052060737998</v>
      </c>
      <c r="S214" s="12">
        <v>258.12360000000001</v>
      </c>
      <c r="T214" s="13">
        <v>1.46</v>
      </c>
      <c r="U214" s="13">
        <v>49.4</v>
      </c>
      <c r="V214" s="13">
        <v>1.5</v>
      </c>
      <c r="W214" s="14">
        <v>0</v>
      </c>
      <c r="X214" s="12">
        <v>0</v>
      </c>
      <c r="Y214" s="12">
        <v>28.023</v>
      </c>
      <c r="Z214" s="12">
        <v>40.913600000000002</v>
      </c>
    </row>
    <row r="215" spans="1:26">
      <c r="A215" s="11" t="s">
        <v>280</v>
      </c>
      <c r="B215" s="10" t="s">
        <v>51</v>
      </c>
      <c r="C215" s="12">
        <v>30</v>
      </c>
      <c r="D215" s="13">
        <v>33.81</v>
      </c>
      <c r="E215" s="10" t="s">
        <v>281</v>
      </c>
      <c r="F215" s="13">
        <v>6.37</v>
      </c>
      <c r="G215" s="12">
        <v>30.012244897959</v>
      </c>
      <c r="H215" s="12">
        <v>191.178</v>
      </c>
      <c r="I215" s="14">
        <v>0</v>
      </c>
      <c r="J215" s="12">
        <v>0</v>
      </c>
      <c r="K215" s="12">
        <v>0</v>
      </c>
      <c r="L215" s="14">
        <v>0</v>
      </c>
      <c r="M215" s="12">
        <v>0</v>
      </c>
      <c r="N215" s="14">
        <v>0</v>
      </c>
      <c r="O215" s="14">
        <v>0</v>
      </c>
      <c r="P215" s="14">
        <v>0</v>
      </c>
      <c r="Q215" s="13">
        <v>6.37</v>
      </c>
      <c r="R215" s="12">
        <v>30.002354788068999</v>
      </c>
      <c r="S215" s="12">
        <v>191.11500000000001</v>
      </c>
      <c r="T215" s="14">
        <v>0</v>
      </c>
      <c r="U215" s="14">
        <v>0.1</v>
      </c>
      <c r="V215" s="14">
        <v>0</v>
      </c>
      <c r="W215" s="14">
        <v>0</v>
      </c>
      <c r="X215" s="12">
        <v>0</v>
      </c>
      <c r="Y215" s="12">
        <v>30</v>
      </c>
      <c r="Z215" s="12">
        <v>6.3E-2</v>
      </c>
    </row>
    <row r="216" spans="1:26">
      <c r="A216" s="11" t="s">
        <v>282</v>
      </c>
      <c r="B216" s="10" t="s">
        <v>51</v>
      </c>
      <c r="C216" s="12">
        <v>28</v>
      </c>
      <c r="D216" s="13">
        <v>33.81</v>
      </c>
      <c r="E216" s="10" t="s">
        <v>283</v>
      </c>
      <c r="F216" s="13">
        <v>12.76</v>
      </c>
      <c r="G216" s="12">
        <v>28.005485893416999</v>
      </c>
      <c r="H216" s="12">
        <v>357.35</v>
      </c>
      <c r="I216" s="14">
        <v>0</v>
      </c>
      <c r="J216" s="12">
        <v>0</v>
      </c>
      <c r="K216" s="12">
        <v>0</v>
      </c>
      <c r="L216" s="14">
        <v>0</v>
      </c>
      <c r="M216" s="12">
        <v>0</v>
      </c>
      <c r="N216" s="14">
        <v>0</v>
      </c>
      <c r="O216" s="14">
        <v>0</v>
      </c>
      <c r="P216" s="14">
        <v>0</v>
      </c>
      <c r="Q216" s="13">
        <v>12.53</v>
      </c>
      <c r="R216" s="12">
        <v>27.99061452514</v>
      </c>
      <c r="S216" s="12">
        <v>350.72239999999999</v>
      </c>
      <c r="T216" s="13">
        <v>0.24</v>
      </c>
      <c r="U216" s="13">
        <v>8</v>
      </c>
      <c r="V216" s="13">
        <v>0.2</v>
      </c>
      <c r="W216" s="14">
        <v>0</v>
      </c>
      <c r="X216" s="12">
        <v>0</v>
      </c>
      <c r="Y216" s="12">
        <v>27.614999999999998</v>
      </c>
      <c r="Z216" s="12">
        <v>6.6276000000000002</v>
      </c>
    </row>
    <row r="217" spans="1:26">
      <c r="A217" s="11" t="s">
        <v>284</v>
      </c>
      <c r="B217" s="10"/>
      <c r="C217" s="12">
        <v>25</v>
      </c>
      <c r="D217" s="13">
        <v>25.36</v>
      </c>
      <c r="E217" s="10">
        <v>88076187399</v>
      </c>
      <c r="F217" s="13">
        <v>3.12</v>
      </c>
      <c r="G217" s="12">
        <v>25.013621794872002</v>
      </c>
      <c r="H217" s="12">
        <v>78.042500000000004</v>
      </c>
      <c r="I217" s="14">
        <v>0</v>
      </c>
      <c r="J217" s="12">
        <v>0</v>
      </c>
      <c r="K217" s="12">
        <v>0</v>
      </c>
      <c r="L217" s="14">
        <v>0</v>
      </c>
      <c r="M217" s="12">
        <v>0</v>
      </c>
      <c r="N217" s="14">
        <v>0</v>
      </c>
      <c r="O217" s="14">
        <v>0</v>
      </c>
      <c r="P217" s="14">
        <v>0</v>
      </c>
      <c r="Q217" s="13">
        <v>2.86</v>
      </c>
      <c r="R217" s="12">
        <v>25.037587412587001</v>
      </c>
      <c r="S217" s="12">
        <v>71.607500000000002</v>
      </c>
      <c r="T217" s="13">
        <v>0.26</v>
      </c>
      <c r="U217" s="13">
        <v>6.5</v>
      </c>
      <c r="V217" s="13">
        <v>0.2</v>
      </c>
      <c r="W217" s="14">
        <v>0</v>
      </c>
      <c r="X217" s="12">
        <v>0</v>
      </c>
      <c r="Y217" s="12">
        <v>24.75</v>
      </c>
      <c r="Z217" s="12">
        <v>6.4349999999999996</v>
      </c>
    </row>
    <row r="218" spans="1:26">
      <c r="A218" s="11" t="s">
        <v>285</v>
      </c>
      <c r="B218" s="10" t="s">
        <v>51</v>
      </c>
      <c r="C218" s="12">
        <v>28</v>
      </c>
      <c r="D218" s="13">
        <v>33.81</v>
      </c>
      <c r="E218" s="10" t="s">
        <v>286</v>
      </c>
      <c r="F218" s="13">
        <v>15.24</v>
      </c>
      <c r="G218" s="12">
        <v>27.995958005249001</v>
      </c>
      <c r="H218" s="12">
        <v>426.65839999999997</v>
      </c>
      <c r="I218" s="14">
        <v>0</v>
      </c>
      <c r="J218" s="12">
        <v>0</v>
      </c>
      <c r="K218" s="12">
        <v>0</v>
      </c>
      <c r="L218" s="14">
        <v>0</v>
      </c>
      <c r="M218" s="12">
        <v>0</v>
      </c>
      <c r="N218" s="14">
        <v>0</v>
      </c>
      <c r="O218" s="14">
        <v>0</v>
      </c>
      <c r="P218" s="14">
        <v>0</v>
      </c>
      <c r="Q218" s="13">
        <v>14.64</v>
      </c>
      <c r="R218" s="12">
        <v>27.997896174863001</v>
      </c>
      <c r="S218" s="12">
        <v>409.88920000000002</v>
      </c>
      <c r="T218" s="13">
        <v>0.6</v>
      </c>
      <c r="U218" s="13">
        <v>20.3</v>
      </c>
      <c r="V218" s="13">
        <v>0.6</v>
      </c>
      <c r="W218" s="14">
        <v>0</v>
      </c>
      <c r="X218" s="12">
        <v>0</v>
      </c>
      <c r="Y218" s="12">
        <v>27.948699999999999</v>
      </c>
      <c r="Z218" s="12">
        <v>16.769200000000001</v>
      </c>
    </row>
    <row r="219" spans="1:26">
      <c r="A219" s="11" t="s">
        <v>287</v>
      </c>
      <c r="B219" s="10" t="s">
        <v>51</v>
      </c>
      <c r="C219" s="12">
        <v>28</v>
      </c>
      <c r="D219" s="13">
        <v>33.81</v>
      </c>
      <c r="E219" s="10" t="s">
        <v>288</v>
      </c>
      <c r="F219" s="13">
        <v>13.88</v>
      </c>
      <c r="G219" s="12">
        <v>27.991930835735001</v>
      </c>
      <c r="H219" s="12">
        <v>388.52800000000002</v>
      </c>
      <c r="I219" s="14">
        <v>-1</v>
      </c>
      <c r="J219" s="12">
        <v>28</v>
      </c>
      <c r="K219" s="12">
        <v>-28</v>
      </c>
      <c r="L219" s="14">
        <v>0</v>
      </c>
      <c r="M219" s="12">
        <v>0</v>
      </c>
      <c r="N219" s="14">
        <v>0</v>
      </c>
      <c r="O219" s="14">
        <v>0</v>
      </c>
      <c r="P219" s="14">
        <v>0</v>
      </c>
      <c r="Q219" s="13">
        <v>12.64</v>
      </c>
      <c r="R219" s="12">
        <v>28.005537974684</v>
      </c>
      <c r="S219" s="12">
        <v>353.99</v>
      </c>
      <c r="T219" s="13">
        <v>0.23</v>
      </c>
      <c r="U219" s="13">
        <v>7.9</v>
      </c>
      <c r="V219" s="13">
        <v>0.2</v>
      </c>
      <c r="W219" s="14">
        <v>0</v>
      </c>
      <c r="X219" s="12">
        <v>0</v>
      </c>
      <c r="Y219" s="12">
        <v>28.426100000000002</v>
      </c>
      <c r="Z219" s="12">
        <v>6.5380000000000003</v>
      </c>
    </row>
    <row r="220" spans="1:26">
      <c r="A220" s="11" t="s">
        <v>289</v>
      </c>
      <c r="B220" s="10" t="s">
        <v>51</v>
      </c>
      <c r="C220" s="12">
        <v>30</v>
      </c>
      <c r="D220" s="13">
        <v>33.81</v>
      </c>
      <c r="E220" s="10" t="s">
        <v>290</v>
      </c>
      <c r="F220" s="14">
        <v>9.98</v>
      </c>
      <c r="G220" s="12">
        <v>30.001803607214001</v>
      </c>
      <c r="H220" s="12">
        <v>299.41800000000001</v>
      </c>
      <c r="I220" s="14">
        <v>-1</v>
      </c>
      <c r="J220" s="12">
        <v>30</v>
      </c>
      <c r="K220" s="12">
        <v>-30</v>
      </c>
      <c r="L220" s="14">
        <v>0</v>
      </c>
      <c r="M220" s="12">
        <v>0</v>
      </c>
      <c r="N220" s="14">
        <v>0</v>
      </c>
      <c r="O220" s="14">
        <v>0</v>
      </c>
      <c r="P220" s="14">
        <v>0</v>
      </c>
      <c r="Q220" s="13">
        <v>7.91</v>
      </c>
      <c r="R220" s="12">
        <v>30.006826801517001</v>
      </c>
      <c r="S220" s="12">
        <v>237.35400000000001</v>
      </c>
      <c r="T220" s="13">
        <v>1.07</v>
      </c>
      <c r="U220" s="13">
        <v>36.1</v>
      </c>
      <c r="V220" s="13">
        <v>1.1000000000000001</v>
      </c>
      <c r="W220" s="14">
        <v>0</v>
      </c>
      <c r="X220" s="12">
        <v>0</v>
      </c>
      <c r="Y220" s="12">
        <v>29.9664</v>
      </c>
      <c r="Z220" s="12">
        <v>32.064</v>
      </c>
    </row>
    <row r="221" spans="1:26">
      <c r="A221" s="11" t="s">
        <v>291</v>
      </c>
      <c r="B221" s="10"/>
      <c r="C221" s="12">
        <v>30</v>
      </c>
      <c r="D221" s="13">
        <v>33.81</v>
      </c>
      <c r="E221" s="10">
        <v>88076185470</v>
      </c>
      <c r="F221" s="13">
        <v>7.44</v>
      </c>
      <c r="G221" s="12">
        <v>29.999596774194</v>
      </c>
      <c r="H221" s="12">
        <v>223.197</v>
      </c>
      <c r="I221" s="14">
        <v>-1</v>
      </c>
      <c r="J221" s="22">
        <v>31.54</v>
      </c>
      <c r="K221" s="12">
        <v>-31.54</v>
      </c>
      <c r="L221" s="14">
        <v>0</v>
      </c>
      <c r="M221" s="12">
        <v>0</v>
      </c>
      <c r="N221" s="14">
        <v>0</v>
      </c>
      <c r="O221" s="14">
        <v>0</v>
      </c>
      <c r="P221" s="14">
        <v>0</v>
      </c>
      <c r="Q221" s="13">
        <v>6.59</v>
      </c>
      <c r="R221" s="12">
        <v>29.998179059180998</v>
      </c>
      <c r="S221" s="12">
        <v>197.68799999999999</v>
      </c>
      <c r="T221" s="20">
        <v>-0.15</v>
      </c>
      <c r="U221" s="20">
        <v>-5.0999999999999996</v>
      </c>
      <c r="V221" s="20">
        <v>-0.1</v>
      </c>
      <c r="W221" s="21">
        <v>0</v>
      </c>
      <c r="X221" s="12">
        <v>0</v>
      </c>
      <c r="Y221" s="12">
        <v>40.206699999999998</v>
      </c>
      <c r="Z221" s="12">
        <v>-6.0309999999999997</v>
      </c>
    </row>
    <row r="222" spans="1:26">
      <c r="A222" s="11" t="s">
        <v>292</v>
      </c>
      <c r="B222" s="10" t="s">
        <v>51</v>
      </c>
      <c r="C222" s="12">
        <v>22.95</v>
      </c>
      <c r="D222" s="13">
        <v>33.81</v>
      </c>
      <c r="E222" s="10">
        <v>856065002172</v>
      </c>
      <c r="F222" s="13">
        <v>0.67</v>
      </c>
      <c r="G222" s="12">
        <v>23.073283582089999</v>
      </c>
      <c r="H222" s="12">
        <v>15.459099999999999</v>
      </c>
      <c r="I222" s="14">
        <v>0</v>
      </c>
      <c r="J222" s="12">
        <v>0</v>
      </c>
      <c r="K222" s="12">
        <v>0</v>
      </c>
      <c r="L222" s="14">
        <v>0</v>
      </c>
      <c r="M222" s="12">
        <v>0</v>
      </c>
      <c r="N222" s="14">
        <v>0</v>
      </c>
      <c r="O222" s="14">
        <v>0</v>
      </c>
      <c r="P222" s="14">
        <v>0</v>
      </c>
      <c r="Q222" s="14">
        <v>0</v>
      </c>
      <c r="R222" s="12">
        <v>0</v>
      </c>
      <c r="S222" s="12">
        <v>0</v>
      </c>
      <c r="T222" s="13">
        <v>0.67</v>
      </c>
      <c r="U222" s="13">
        <v>22.8</v>
      </c>
      <c r="V222" s="13">
        <v>0.7</v>
      </c>
      <c r="W222" s="14">
        <v>0</v>
      </c>
      <c r="X222" s="12">
        <v>0</v>
      </c>
      <c r="Y222" s="12">
        <v>23.0733</v>
      </c>
      <c r="Z222" s="12">
        <v>15.459099999999999</v>
      </c>
    </row>
    <row r="223" spans="1:26">
      <c r="A223" s="11" t="s">
        <v>293</v>
      </c>
      <c r="B223" s="10" t="s">
        <v>51</v>
      </c>
      <c r="C223" s="12">
        <v>13.99</v>
      </c>
      <c r="D223" s="13">
        <v>33.81</v>
      </c>
      <c r="E223" s="10">
        <v>856065002424</v>
      </c>
      <c r="F223" s="13">
        <v>99.49</v>
      </c>
      <c r="G223" s="12">
        <v>13.989521559956</v>
      </c>
      <c r="H223" s="12">
        <v>1391.8175000000001</v>
      </c>
      <c r="I223" s="14">
        <v>0</v>
      </c>
      <c r="J223" s="12">
        <v>0</v>
      </c>
      <c r="K223" s="12">
        <v>0</v>
      </c>
      <c r="L223" s="14">
        <v>0</v>
      </c>
      <c r="M223" s="12">
        <v>0</v>
      </c>
      <c r="N223" s="14">
        <v>0</v>
      </c>
      <c r="O223" s="14">
        <v>0</v>
      </c>
      <c r="P223" s="14">
        <v>0</v>
      </c>
      <c r="Q223" s="13">
        <v>64.209999999999994</v>
      </c>
      <c r="R223" s="12">
        <v>13.988975237502</v>
      </c>
      <c r="S223" s="12">
        <v>898.23209999999995</v>
      </c>
      <c r="T223" s="13">
        <v>35.28</v>
      </c>
      <c r="U223" s="13">
        <v>1192.9000000000001</v>
      </c>
      <c r="V223" s="13">
        <v>35.299999999999997</v>
      </c>
      <c r="W223" s="14">
        <v>0</v>
      </c>
      <c r="X223" s="12">
        <v>0</v>
      </c>
      <c r="Y223" s="12">
        <v>13.990500000000001</v>
      </c>
      <c r="Z223" s="12">
        <v>493.58539999999999</v>
      </c>
    </row>
    <row r="224" spans="1:26">
      <c r="A224" s="11" t="s">
        <v>294</v>
      </c>
      <c r="B224" s="10"/>
      <c r="C224" s="12">
        <v>13.994199999999999</v>
      </c>
      <c r="D224" s="13">
        <v>33.81</v>
      </c>
      <c r="E224" s="10">
        <v>856065002264</v>
      </c>
      <c r="F224" s="13">
        <v>29.61</v>
      </c>
      <c r="G224" s="12">
        <v>13.995427220533999</v>
      </c>
      <c r="H224" s="12">
        <v>414.40460000000002</v>
      </c>
      <c r="I224" s="14">
        <v>0</v>
      </c>
      <c r="J224" s="12">
        <v>0</v>
      </c>
      <c r="K224" s="12">
        <v>0</v>
      </c>
      <c r="L224" s="14">
        <v>0</v>
      </c>
      <c r="M224" s="12">
        <v>0</v>
      </c>
      <c r="N224" s="14">
        <v>0</v>
      </c>
      <c r="O224" s="14">
        <v>0</v>
      </c>
      <c r="P224" s="14">
        <v>0</v>
      </c>
      <c r="Q224" s="13">
        <v>29.6</v>
      </c>
      <c r="R224" s="12">
        <v>13.996185810810999</v>
      </c>
      <c r="S224" s="12">
        <v>414.28710000000001</v>
      </c>
      <c r="T224" s="14">
        <v>0.01</v>
      </c>
      <c r="U224" s="14">
        <v>0.3</v>
      </c>
      <c r="V224" s="14">
        <v>0</v>
      </c>
      <c r="W224" s="14">
        <v>0</v>
      </c>
      <c r="X224" s="12">
        <v>0</v>
      </c>
      <c r="Y224" s="12">
        <v>11.76</v>
      </c>
      <c r="Z224" s="12">
        <v>0.1176</v>
      </c>
    </row>
    <row r="225" spans="1:26">
      <c r="A225" s="11" t="s">
        <v>295</v>
      </c>
      <c r="B225" s="10"/>
      <c r="C225" s="12">
        <v>20</v>
      </c>
      <c r="D225" s="13">
        <v>33.81</v>
      </c>
      <c r="E225" s="10">
        <v>856065002806</v>
      </c>
      <c r="F225" s="13">
        <v>0.28999999999999998</v>
      </c>
      <c r="G225" s="12">
        <v>19.882758620690002</v>
      </c>
      <c r="H225" s="12">
        <v>5.766</v>
      </c>
      <c r="I225" s="14">
        <v>0</v>
      </c>
      <c r="J225" s="12">
        <v>0</v>
      </c>
      <c r="K225" s="12">
        <v>0</v>
      </c>
      <c r="L225" s="14">
        <v>0</v>
      </c>
      <c r="M225" s="12">
        <v>0</v>
      </c>
      <c r="N225" s="14">
        <v>0</v>
      </c>
      <c r="O225" s="14">
        <v>0</v>
      </c>
      <c r="P225" s="14">
        <v>0</v>
      </c>
      <c r="Q225" s="14">
        <v>0</v>
      </c>
      <c r="R225" s="12">
        <v>0</v>
      </c>
      <c r="S225" s="12">
        <v>0</v>
      </c>
      <c r="T225" s="13">
        <v>0.28999999999999998</v>
      </c>
      <c r="U225" s="13">
        <v>9.8000000000000007</v>
      </c>
      <c r="V225" s="13">
        <v>0.3</v>
      </c>
      <c r="W225" s="14">
        <v>0</v>
      </c>
      <c r="X225" s="12">
        <v>0</v>
      </c>
      <c r="Y225" s="12">
        <v>19.8828</v>
      </c>
      <c r="Z225" s="12">
        <v>5.766</v>
      </c>
    </row>
    <row r="226" spans="1:26">
      <c r="A226" s="11" t="s">
        <v>296</v>
      </c>
      <c r="B226" s="10" t="s">
        <v>51</v>
      </c>
      <c r="C226" s="12">
        <v>13.99</v>
      </c>
      <c r="D226" s="13">
        <v>33.81</v>
      </c>
      <c r="E226" s="10">
        <v>856065002592</v>
      </c>
      <c r="F226" s="13">
        <v>1.72</v>
      </c>
      <c r="G226" s="12">
        <v>14.007906976744</v>
      </c>
      <c r="H226" s="12">
        <v>24.093599999999999</v>
      </c>
      <c r="I226" s="14">
        <v>0</v>
      </c>
      <c r="J226" s="12">
        <v>0</v>
      </c>
      <c r="K226" s="12">
        <v>0</v>
      </c>
      <c r="L226" s="14">
        <v>0</v>
      </c>
      <c r="M226" s="12">
        <v>0</v>
      </c>
      <c r="N226" s="14">
        <v>0</v>
      </c>
      <c r="O226" s="14">
        <v>0</v>
      </c>
      <c r="P226" s="14">
        <v>0</v>
      </c>
      <c r="Q226" s="13">
        <v>1.72</v>
      </c>
      <c r="R226" s="12">
        <v>13.998953488372001</v>
      </c>
      <c r="S226" s="12">
        <v>24.078199999999999</v>
      </c>
      <c r="T226" s="14">
        <v>0</v>
      </c>
      <c r="U226" s="14">
        <v>0</v>
      </c>
      <c r="V226" s="14">
        <v>0</v>
      </c>
      <c r="W226" s="14">
        <v>0</v>
      </c>
      <c r="X226" s="12">
        <v>0</v>
      </c>
      <c r="Y226" s="12">
        <v>13.99</v>
      </c>
      <c r="Z226" s="12">
        <v>1.54E-2</v>
      </c>
    </row>
    <row r="227" spans="1:26">
      <c r="A227" s="11" t="s">
        <v>297</v>
      </c>
      <c r="B227" s="10" t="s">
        <v>51</v>
      </c>
      <c r="C227" s="12">
        <v>13.994199999999999</v>
      </c>
      <c r="D227" s="13">
        <v>33.81</v>
      </c>
      <c r="E227" s="10">
        <v>856065002097</v>
      </c>
      <c r="F227" s="13">
        <v>47.71</v>
      </c>
      <c r="G227" s="12">
        <v>13.994875288199999</v>
      </c>
      <c r="H227" s="12">
        <v>667.69550000000004</v>
      </c>
      <c r="I227" s="14">
        <v>0</v>
      </c>
      <c r="J227" s="12">
        <v>0</v>
      </c>
      <c r="K227" s="12">
        <v>0</v>
      </c>
      <c r="L227" s="14">
        <v>0</v>
      </c>
      <c r="M227" s="12">
        <v>0</v>
      </c>
      <c r="N227" s="14">
        <v>0</v>
      </c>
      <c r="O227" s="14">
        <v>0</v>
      </c>
      <c r="P227" s="14">
        <v>0</v>
      </c>
      <c r="Q227" s="13">
        <v>47.45</v>
      </c>
      <c r="R227" s="12">
        <v>13.994790305584999</v>
      </c>
      <c r="S227" s="12">
        <v>664.05280000000005</v>
      </c>
      <c r="T227" s="13">
        <v>0.26</v>
      </c>
      <c r="U227" s="13">
        <v>8.8000000000000007</v>
      </c>
      <c r="V227" s="13">
        <v>0.3</v>
      </c>
      <c r="W227" s="14">
        <v>0</v>
      </c>
      <c r="X227" s="12">
        <v>0</v>
      </c>
      <c r="Y227" s="12">
        <v>14.010400000000001</v>
      </c>
      <c r="Z227" s="12">
        <v>3.6427</v>
      </c>
    </row>
    <row r="228" spans="1:26">
      <c r="A228" s="11" t="s">
        <v>298</v>
      </c>
      <c r="B228" s="10" t="s">
        <v>51</v>
      </c>
      <c r="C228" s="12">
        <v>13.99</v>
      </c>
      <c r="D228" s="13">
        <v>33.81</v>
      </c>
      <c r="E228" s="10">
        <v>856065002011</v>
      </c>
      <c r="F228" s="13">
        <v>6.27</v>
      </c>
      <c r="G228" s="12">
        <v>13.994019138756</v>
      </c>
      <c r="H228" s="12">
        <v>87.742500000000007</v>
      </c>
      <c r="I228" s="14">
        <v>0</v>
      </c>
      <c r="J228" s="12">
        <v>0</v>
      </c>
      <c r="K228" s="12">
        <v>0</v>
      </c>
      <c r="L228" s="14">
        <v>0</v>
      </c>
      <c r="M228" s="12">
        <v>0</v>
      </c>
      <c r="N228" s="14">
        <v>0</v>
      </c>
      <c r="O228" s="14">
        <v>0</v>
      </c>
      <c r="P228" s="14">
        <v>0</v>
      </c>
      <c r="Q228" s="13">
        <v>6.07</v>
      </c>
      <c r="R228" s="12">
        <v>13.995766062603</v>
      </c>
      <c r="S228" s="12">
        <v>84.954300000000003</v>
      </c>
      <c r="T228" s="13">
        <v>0.2</v>
      </c>
      <c r="U228" s="13">
        <v>6.7</v>
      </c>
      <c r="V228" s="13">
        <v>0.2</v>
      </c>
      <c r="W228" s="14">
        <v>0</v>
      </c>
      <c r="X228" s="12">
        <v>0</v>
      </c>
      <c r="Y228" s="12">
        <v>13.941000000000001</v>
      </c>
      <c r="Z228" s="12">
        <v>2.7881999999999998</v>
      </c>
    </row>
    <row r="229" spans="1:26">
      <c r="A229" s="11" t="s">
        <v>299</v>
      </c>
      <c r="B229" s="10" t="s">
        <v>51</v>
      </c>
      <c r="C229" s="12">
        <v>13.99</v>
      </c>
      <c r="D229" s="13">
        <v>33.81</v>
      </c>
      <c r="E229" s="10">
        <v>856065002042</v>
      </c>
      <c r="F229" s="13">
        <v>6.44</v>
      </c>
      <c r="G229" s="12">
        <v>13.994565217390999</v>
      </c>
      <c r="H229" s="12">
        <v>90.125</v>
      </c>
      <c r="I229" s="14">
        <v>0</v>
      </c>
      <c r="J229" s="12">
        <v>0</v>
      </c>
      <c r="K229" s="12">
        <v>0</v>
      </c>
      <c r="L229" s="14">
        <v>0</v>
      </c>
      <c r="M229" s="12">
        <v>0</v>
      </c>
      <c r="N229" s="14">
        <v>0</v>
      </c>
      <c r="O229" s="14">
        <v>0</v>
      </c>
      <c r="P229" s="14">
        <v>0</v>
      </c>
      <c r="Q229" s="13">
        <v>6.45</v>
      </c>
      <c r="R229" s="12">
        <v>13.991085271317999</v>
      </c>
      <c r="S229" s="12">
        <v>90.242500000000007</v>
      </c>
      <c r="T229" s="21">
        <v>-0.01</v>
      </c>
      <c r="U229" s="21">
        <v>-0.3</v>
      </c>
      <c r="V229" s="21">
        <v>0</v>
      </c>
      <c r="W229" s="21">
        <v>0</v>
      </c>
      <c r="X229" s="12">
        <v>0</v>
      </c>
      <c r="Y229" s="12">
        <v>11.75</v>
      </c>
      <c r="Z229" s="12">
        <v>-0.11749999999999999</v>
      </c>
    </row>
    <row r="230" spans="1:26">
      <c r="A230" s="11" t="s">
        <v>300</v>
      </c>
      <c r="B230" s="10"/>
      <c r="C230" s="12">
        <v>24</v>
      </c>
      <c r="D230" s="13">
        <v>33.81</v>
      </c>
      <c r="E230" s="10">
        <v>80686938378</v>
      </c>
      <c r="F230" s="13">
        <v>13.76</v>
      </c>
      <c r="G230" s="12">
        <v>23.998255813953001</v>
      </c>
      <c r="H230" s="12">
        <v>330.21600000000001</v>
      </c>
      <c r="I230" s="14">
        <v>0</v>
      </c>
      <c r="J230" s="12">
        <v>0</v>
      </c>
      <c r="K230" s="12">
        <v>0</v>
      </c>
      <c r="L230" s="14">
        <v>0</v>
      </c>
      <c r="M230" s="12">
        <v>0</v>
      </c>
      <c r="N230" s="14">
        <v>0</v>
      </c>
      <c r="O230" s="14">
        <v>0</v>
      </c>
      <c r="P230" s="14">
        <v>0</v>
      </c>
      <c r="Q230" s="13">
        <v>13.75</v>
      </c>
      <c r="R230" s="12">
        <v>24.008552727272999</v>
      </c>
      <c r="S230" s="12">
        <v>330.11759999999998</v>
      </c>
      <c r="T230" s="14">
        <v>0</v>
      </c>
      <c r="U230" s="14">
        <v>0.1</v>
      </c>
      <c r="V230" s="14">
        <v>0</v>
      </c>
      <c r="W230" s="14">
        <v>0</v>
      </c>
      <c r="X230" s="12">
        <v>0</v>
      </c>
      <c r="Y230" s="12">
        <v>24</v>
      </c>
      <c r="Z230" s="12">
        <v>9.8400000000000001E-2</v>
      </c>
    </row>
    <row r="231" spans="1:26">
      <c r="A231" s="11" t="s">
        <v>301</v>
      </c>
      <c r="B231" s="10"/>
      <c r="C231" s="12">
        <v>23.993300000000001</v>
      </c>
      <c r="D231" s="13">
        <v>33.81</v>
      </c>
      <c r="E231" s="10">
        <v>80686938385</v>
      </c>
      <c r="F231" s="13">
        <v>12.62</v>
      </c>
      <c r="G231" s="12">
        <v>23.988359746434</v>
      </c>
      <c r="H231" s="12">
        <v>302.73309999999998</v>
      </c>
      <c r="I231" s="14">
        <v>0</v>
      </c>
      <c r="J231" s="12">
        <v>0</v>
      </c>
      <c r="K231" s="12">
        <v>0</v>
      </c>
      <c r="L231" s="14">
        <v>0</v>
      </c>
      <c r="M231" s="12">
        <v>0</v>
      </c>
      <c r="N231" s="14">
        <v>0</v>
      </c>
      <c r="O231" s="14">
        <v>0</v>
      </c>
      <c r="P231" s="14">
        <v>0</v>
      </c>
      <c r="Q231" s="13">
        <v>12.55</v>
      </c>
      <c r="R231" s="12">
        <v>23.994254980080001</v>
      </c>
      <c r="S231" s="12">
        <v>301.12790000000001</v>
      </c>
      <c r="T231" s="13">
        <v>7.0000000000000007E-2</v>
      </c>
      <c r="U231" s="13">
        <v>2.2999999999999998</v>
      </c>
      <c r="V231" s="13">
        <v>0.1</v>
      </c>
      <c r="W231" s="14">
        <v>0</v>
      </c>
      <c r="X231" s="12">
        <v>0</v>
      </c>
      <c r="Y231" s="12">
        <v>22.9314</v>
      </c>
      <c r="Z231" s="12">
        <v>1.6052</v>
      </c>
    </row>
    <row r="232" spans="1:26">
      <c r="A232" s="11" t="s">
        <v>302</v>
      </c>
      <c r="B232" s="10"/>
      <c r="C232" s="12">
        <v>23.993300000000001</v>
      </c>
      <c r="D232" s="13">
        <v>33.81</v>
      </c>
      <c r="E232" s="10">
        <v>80686938606</v>
      </c>
      <c r="F232" s="13">
        <v>5.86</v>
      </c>
      <c r="G232" s="12">
        <v>23.989197952217999</v>
      </c>
      <c r="H232" s="12">
        <v>140.57669999999999</v>
      </c>
      <c r="I232" s="14">
        <v>0</v>
      </c>
      <c r="J232" s="12">
        <v>0</v>
      </c>
      <c r="K232" s="12">
        <v>0</v>
      </c>
      <c r="L232" s="14">
        <v>0</v>
      </c>
      <c r="M232" s="12">
        <v>0</v>
      </c>
      <c r="N232" s="14">
        <v>0</v>
      </c>
      <c r="O232" s="14">
        <v>0</v>
      </c>
      <c r="P232" s="14">
        <v>0</v>
      </c>
      <c r="Q232" s="13">
        <v>5.69</v>
      </c>
      <c r="R232" s="12">
        <v>24.011001757469</v>
      </c>
      <c r="S232" s="12">
        <v>136.62260000000001</v>
      </c>
      <c r="T232" s="13">
        <v>0.16</v>
      </c>
      <c r="U232" s="13">
        <v>5.6</v>
      </c>
      <c r="V232" s="13">
        <v>0.2</v>
      </c>
      <c r="W232" s="14">
        <v>0</v>
      </c>
      <c r="X232" s="12">
        <v>0</v>
      </c>
      <c r="Y232" s="12">
        <v>24.713100000000001</v>
      </c>
      <c r="Z232" s="12">
        <v>3.9540999999999999</v>
      </c>
    </row>
    <row r="233" spans="1:26">
      <c r="A233" s="11" t="s">
        <v>303</v>
      </c>
      <c r="B233" s="10"/>
      <c r="C233" s="12">
        <v>23</v>
      </c>
      <c r="D233" s="13">
        <v>33.81</v>
      </c>
      <c r="E233" s="10" t="s">
        <v>304</v>
      </c>
      <c r="F233" s="13">
        <v>27.41</v>
      </c>
      <c r="G233" s="12">
        <v>22.996895293687999</v>
      </c>
      <c r="H233" s="12">
        <v>630.34490000000005</v>
      </c>
      <c r="I233" s="14">
        <v>118</v>
      </c>
      <c r="J233" s="12">
        <v>22.989830508474999</v>
      </c>
      <c r="K233" s="12">
        <v>2712.8</v>
      </c>
      <c r="L233" s="14">
        <v>0</v>
      </c>
      <c r="M233" s="12">
        <v>0</v>
      </c>
      <c r="N233" s="14">
        <v>0</v>
      </c>
      <c r="O233" s="14">
        <v>0</v>
      </c>
      <c r="P233" s="14">
        <v>0</v>
      </c>
      <c r="Q233" s="13">
        <v>132.6</v>
      </c>
      <c r="R233" s="12">
        <v>22.991279788839002</v>
      </c>
      <c r="S233" s="12">
        <v>3048.6437000000001</v>
      </c>
      <c r="T233" s="13">
        <v>12.8</v>
      </c>
      <c r="U233" s="13">
        <v>432.9</v>
      </c>
      <c r="V233" s="13">
        <v>12.8</v>
      </c>
      <c r="W233" s="14">
        <v>0</v>
      </c>
      <c r="X233" s="12">
        <v>0</v>
      </c>
      <c r="Y233" s="12">
        <v>23.007899999999999</v>
      </c>
      <c r="Z233" s="12">
        <v>294.50119999999998</v>
      </c>
    </row>
    <row r="234" spans="1:26">
      <c r="A234" s="11" t="s">
        <v>305</v>
      </c>
      <c r="B234" s="10"/>
      <c r="C234" s="12">
        <v>23</v>
      </c>
      <c r="D234" s="13">
        <v>33.81</v>
      </c>
      <c r="E234" s="10" t="s">
        <v>306</v>
      </c>
      <c r="F234" s="14">
        <v>1</v>
      </c>
      <c r="G234" s="12">
        <v>23</v>
      </c>
      <c r="H234" s="12">
        <v>23</v>
      </c>
      <c r="I234" s="14">
        <v>0</v>
      </c>
      <c r="J234" s="12">
        <v>0</v>
      </c>
      <c r="K234" s="12">
        <v>0</v>
      </c>
      <c r="L234" s="14">
        <v>0</v>
      </c>
      <c r="M234" s="12">
        <v>0</v>
      </c>
      <c r="N234" s="14">
        <v>0</v>
      </c>
      <c r="O234" s="14">
        <v>0</v>
      </c>
      <c r="P234" s="14">
        <v>0</v>
      </c>
      <c r="Q234" s="13">
        <v>0.3</v>
      </c>
      <c r="R234" s="12">
        <v>23</v>
      </c>
      <c r="S234" s="12">
        <v>6.9</v>
      </c>
      <c r="T234" s="13">
        <v>0.7</v>
      </c>
      <c r="U234" s="13">
        <v>23.7</v>
      </c>
      <c r="V234" s="13">
        <v>0.7</v>
      </c>
      <c r="W234" s="14">
        <v>0</v>
      </c>
      <c r="X234" s="12">
        <v>0</v>
      </c>
      <c r="Y234" s="12">
        <v>23</v>
      </c>
      <c r="Z234" s="12">
        <v>16.100000000000001</v>
      </c>
    </row>
    <row r="235" spans="1:26">
      <c r="A235" s="11" t="s">
        <v>307</v>
      </c>
      <c r="B235" s="10"/>
      <c r="C235" s="12">
        <v>22.99</v>
      </c>
      <c r="D235" s="13">
        <v>33.81</v>
      </c>
      <c r="E235" s="10" t="s">
        <v>308</v>
      </c>
      <c r="F235" s="14">
        <v>4</v>
      </c>
      <c r="G235" s="12">
        <v>22.99</v>
      </c>
      <c r="H235" s="12">
        <v>91.96</v>
      </c>
      <c r="I235" s="14">
        <v>4</v>
      </c>
      <c r="J235" s="12">
        <v>22.99</v>
      </c>
      <c r="K235" s="12">
        <v>91.96</v>
      </c>
      <c r="L235" s="14">
        <v>0</v>
      </c>
      <c r="M235" s="12">
        <v>0</v>
      </c>
      <c r="N235" s="14">
        <v>0</v>
      </c>
      <c r="O235" s="14">
        <v>0</v>
      </c>
      <c r="P235" s="14">
        <v>0</v>
      </c>
      <c r="Q235" s="13">
        <v>7.7</v>
      </c>
      <c r="R235" s="12">
        <v>22.99</v>
      </c>
      <c r="S235" s="12">
        <v>177.023</v>
      </c>
      <c r="T235" s="13">
        <v>0.3</v>
      </c>
      <c r="U235" s="13">
        <v>10.1</v>
      </c>
      <c r="V235" s="13">
        <v>0.3</v>
      </c>
      <c r="W235" s="14">
        <v>0</v>
      </c>
      <c r="X235" s="12">
        <v>0</v>
      </c>
      <c r="Y235" s="12">
        <v>22.99</v>
      </c>
      <c r="Z235" s="12">
        <v>6.8970000000000002</v>
      </c>
    </row>
    <row r="236" spans="1:26">
      <c r="A236" s="11" t="s">
        <v>309</v>
      </c>
      <c r="B236" s="10"/>
      <c r="C236" s="12">
        <v>23</v>
      </c>
      <c r="D236" s="13">
        <v>33.81</v>
      </c>
      <c r="E236" s="10" t="s">
        <v>310</v>
      </c>
      <c r="F236" s="13">
        <v>5.66</v>
      </c>
      <c r="G236" s="12">
        <v>23.004063604239999</v>
      </c>
      <c r="H236" s="12">
        <v>130.203</v>
      </c>
      <c r="I236" s="14">
        <v>-4</v>
      </c>
      <c r="J236" s="12">
        <v>23</v>
      </c>
      <c r="K236" s="12">
        <v>-92</v>
      </c>
      <c r="L236" s="14">
        <v>0</v>
      </c>
      <c r="M236" s="12">
        <v>0</v>
      </c>
      <c r="N236" s="14">
        <v>0</v>
      </c>
      <c r="O236" s="14">
        <v>0</v>
      </c>
      <c r="P236" s="14">
        <v>0</v>
      </c>
      <c r="Q236" s="14">
        <v>0.96</v>
      </c>
      <c r="R236" s="12">
        <v>22.997604166666999</v>
      </c>
      <c r="S236" s="12">
        <v>22.0777</v>
      </c>
      <c r="T236" s="13">
        <v>0.7</v>
      </c>
      <c r="U236" s="13">
        <v>23.7</v>
      </c>
      <c r="V236" s="13">
        <v>0.7</v>
      </c>
      <c r="W236" s="14">
        <v>0</v>
      </c>
      <c r="X236" s="12">
        <v>0</v>
      </c>
      <c r="Y236" s="12">
        <v>23.036100000000001</v>
      </c>
      <c r="Z236" s="12">
        <v>16.125299999999999</v>
      </c>
    </row>
    <row r="237" spans="1:26">
      <c r="A237" s="11" t="s">
        <v>311</v>
      </c>
      <c r="B237" s="10"/>
      <c r="C237" s="12">
        <v>47.593299999999999</v>
      </c>
      <c r="D237" s="13">
        <v>59.17</v>
      </c>
      <c r="E237" s="10">
        <v>80480280000</v>
      </c>
      <c r="F237" s="13">
        <v>13.7</v>
      </c>
      <c r="G237" s="12">
        <v>47.593299270072997</v>
      </c>
      <c r="H237" s="12">
        <v>652.02819999999997</v>
      </c>
      <c r="I237" s="14">
        <v>0</v>
      </c>
      <c r="J237" s="12">
        <v>0</v>
      </c>
      <c r="K237" s="12">
        <v>0</v>
      </c>
      <c r="L237" s="14">
        <v>0</v>
      </c>
      <c r="M237" s="12">
        <v>0</v>
      </c>
      <c r="N237" s="14">
        <v>0</v>
      </c>
      <c r="O237" s="14">
        <v>0</v>
      </c>
      <c r="P237" s="14">
        <v>0</v>
      </c>
      <c r="Q237" s="13">
        <v>11.8</v>
      </c>
      <c r="R237" s="12">
        <v>47.593296610168998</v>
      </c>
      <c r="S237" s="12">
        <v>561.60090000000002</v>
      </c>
      <c r="T237" s="13">
        <v>1.9</v>
      </c>
      <c r="U237" s="13">
        <v>112.4</v>
      </c>
      <c r="V237" s="13">
        <v>3.3</v>
      </c>
      <c r="W237" s="14">
        <v>0</v>
      </c>
      <c r="X237" s="12">
        <v>0</v>
      </c>
      <c r="Y237" s="12">
        <v>47.593299999999999</v>
      </c>
      <c r="Z237" s="12">
        <v>90.427300000000002</v>
      </c>
    </row>
    <row r="238" spans="1:26">
      <c r="A238" s="11" t="s">
        <v>312</v>
      </c>
      <c r="B238" s="10"/>
      <c r="C238" s="12">
        <v>23</v>
      </c>
      <c r="D238" s="13">
        <v>33.81</v>
      </c>
      <c r="E238" s="10" t="s">
        <v>313</v>
      </c>
      <c r="F238" s="14">
        <v>5</v>
      </c>
      <c r="G238" s="12">
        <v>23</v>
      </c>
      <c r="H238" s="12">
        <v>115</v>
      </c>
      <c r="I238" s="14">
        <v>0</v>
      </c>
      <c r="J238" s="12">
        <v>0</v>
      </c>
      <c r="K238" s="12">
        <v>0</v>
      </c>
      <c r="L238" s="14">
        <v>0</v>
      </c>
      <c r="M238" s="12">
        <v>0</v>
      </c>
      <c r="N238" s="14">
        <v>0</v>
      </c>
      <c r="O238" s="14">
        <v>0</v>
      </c>
      <c r="P238" s="14">
        <v>0</v>
      </c>
      <c r="Q238" s="14">
        <v>5</v>
      </c>
      <c r="R238" s="12">
        <v>23</v>
      </c>
      <c r="S238" s="12">
        <v>115</v>
      </c>
      <c r="T238" s="14">
        <v>0</v>
      </c>
      <c r="U238" s="14">
        <v>0</v>
      </c>
      <c r="V238" s="14">
        <v>0</v>
      </c>
      <c r="W238" s="14">
        <v>0</v>
      </c>
      <c r="X238" s="12">
        <v>0</v>
      </c>
      <c r="Y238" s="12">
        <v>23</v>
      </c>
      <c r="Z238" s="12">
        <v>0</v>
      </c>
    </row>
    <row r="239" spans="1:26">
      <c r="A239" s="11" t="s">
        <v>314</v>
      </c>
      <c r="B239" s="10"/>
      <c r="C239" s="12">
        <v>32</v>
      </c>
      <c r="D239" s="13">
        <v>33.81</v>
      </c>
      <c r="E239" s="10" t="s">
        <v>315</v>
      </c>
      <c r="F239" s="13">
        <v>3.14</v>
      </c>
      <c r="G239" s="12">
        <v>31.950063694268</v>
      </c>
      <c r="H239" s="12">
        <v>100.3232</v>
      </c>
      <c r="I239" s="14">
        <v>0</v>
      </c>
      <c r="J239" s="12">
        <v>0</v>
      </c>
      <c r="K239" s="12">
        <v>0</v>
      </c>
      <c r="L239" s="14">
        <v>0</v>
      </c>
      <c r="M239" s="12">
        <v>0</v>
      </c>
      <c r="N239" s="14">
        <v>0</v>
      </c>
      <c r="O239" s="14">
        <v>0</v>
      </c>
      <c r="P239" s="14">
        <v>0</v>
      </c>
      <c r="Q239" s="13">
        <v>3.14</v>
      </c>
      <c r="R239" s="12">
        <v>31.992866242038001</v>
      </c>
      <c r="S239" s="12">
        <v>100.4576</v>
      </c>
      <c r="T239" s="14">
        <v>0</v>
      </c>
      <c r="U239" s="14">
        <v>-0.1</v>
      </c>
      <c r="V239" s="14">
        <v>0</v>
      </c>
      <c r="W239" s="14">
        <v>0</v>
      </c>
      <c r="X239" s="12">
        <v>0</v>
      </c>
      <c r="Y239" s="12">
        <v>32</v>
      </c>
      <c r="Z239" s="12">
        <v>-0.13439999999999999</v>
      </c>
    </row>
    <row r="240" spans="1:26">
      <c r="A240" s="11" t="s">
        <v>316</v>
      </c>
      <c r="B240" s="10"/>
      <c r="C240" s="12">
        <v>30</v>
      </c>
      <c r="D240" s="13">
        <v>33.81</v>
      </c>
      <c r="E240" s="10">
        <v>80480985752</v>
      </c>
      <c r="F240" s="13">
        <v>0.24</v>
      </c>
      <c r="G240" s="12">
        <v>29.787500000000001</v>
      </c>
      <c r="H240" s="12">
        <v>7.149</v>
      </c>
      <c r="I240" s="14">
        <v>0</v>
      </c>
      <c r="J240" s="12">
        <v>0</v>
      </c>
      <c r="K240" s="12">
        <v>0</v>
      </c>
      <c r="L240" s="14">
        <v>0</v>
      </c>
      <c r="M240" s="12">
        <v>0</v>
      </c>
      <c r="N240" s="14">
        <v>0</v>
      </c>
      <c r="O240" s="14">
        <v>0</v>
      </c>
      <c r="P240" s="14">
        <v>0</v>
      </c>
      <c r="Q240" s="13">
        <v>0.11</v>
      </c>
      <c r="R240" s="12">
        <v>29.727272727273</v>
      </c>
      <c r="S240" s="12">
        <v>3.27</v>
      </c>
      <c r="T240" s="13">
        <v>0.13</v>
      </c>
      <c r="U240" s="13">
        <v>4.4000000000000004</v>
      </c>
      <c r="V240" s="13">
        <v>0.1</v>
      </c>
      <c r="W240" s="14">
        <v>0</v>
      </c>
      <c r="X240" s="12">
        <v>0</v>
      </c>
      <c r="Y240" s="12">
        <v>29.8385</v>
      </c>
      <c r="Z240" s="12">
        <v>3.879</v>
      </c>
    </row>
    <row r="241" spans="1:26">
      <c r="A241" s="11" t="s">
        <v>317</v>
      </c>
      <c r="B241" s="10"/>
      <c r="C241" s="12">
        <v>13.9933</v>
      </c>
      <c r="D241" s="13">
        <v>25.36</v>
      </c>
      <c r="E241" s="10">
        <v>80686958024</v>
      </c>
      <c r="F241" s="13">
        <v>99.46</v>
      </c>
      <c r="G241" s="12">
        <v>13.992947918761001</v>
      </c>
      <c r="H241" s="12">
        <v>1391.7385999999999</v>
      </c>
      <c r="I241" s="14">
        <v>-63</v>
      </c>
      <c r="J241" s="12">
        <v>13.9933</v>
      </c>
      <c r="K241" s="12">
        <v>-881.5779</v>
      </c>
      <c r="L241" s="14">
        <v>0</v>
      </c>
      <c r="M241" s="12">
        <v>0</v>
      </c>
      <c r="N241" s="14">
        <v>0</v>
      </c>
      <c r="O241" s="14">
        <v>0</v>
      </c>
      <c r="P241" s="14">
        <v>0</v>
      </c>
      <c r="Q241" s="13">
        <v>36.56</v>
      </c>
      <c r="R241" s="12">
        <v>13.992765317287001</v>
      </c>
      <c r="S241" s="12">
        <v>511.57549999999998</v>
      </c>
      <c r="T241" s="20">
        <v>-0.1</v>
      </c>
      <c r="U241" s="20">
        <v>-2.6</v>
      </c>
      <c r="V241" s="20">
        <v>-0.1</v>
      </c>
      <c r="W241" s="21">
        <v>0</v>
      </c>
      <c r="X241" s="12">
        <v>0</v>
      </c>
      <c r="Y241" s="12">
        <v>14.147</v>
      </c>
      <c r="Z241" s="12">
        <v>-1.4147000000000001</v>
      </c>
    </row>
    <row r="242" spans="1:26">
      <c r="A242" s="11" t="s">
        <v>318</v>
      </c>
      <c r="B242" s="10" t="s">
        <v>51</v>
      </c>
      <c r="C242" s="12">
        <v>34.75</v>
      </c>
      <c r="D242" s="13">
        <v>33.81</v>
      </c>
      <c r="E242" s="10" t="s">
        <v>319</v>
      </c>
      <c r="F242" s="13">
        <v>17.25</v>
      </c>
      <c r="G242" s="12">
        <v>34.746979710144998</v>
      </c>
      <c r="H242" s="12">
        <v>599.3854</v>
      </c>
      <c r="I242" s="14">
        <v>0</v>
      </c>
      <c r="J242" s="12">
        <v>0</v>
      </c>
      <c r="K242" s="12">
        <v>0</v>
      </c>
      <c r="L242" s="14">
        <v>0</v>
      </c>
      <c r="M242" s="12">
        <v>0</v>
      </c>
      <c r="N242" s="14">
        <v>0</v>
      </c>
      <c r="O242" s="14">
        <v>0</v>
      </c>
      <c r="P242" s="14">
        <v>0</v>
      </c>
      <c r="Q242" s="13">
        <v>13.39</v>
      </c>
      <c r="R242" s="12">
        <v>34.740395817774001</v>
      </c>
      <c r="S242" s="12">
        <v>465.1739</v>
      </c>
      <c r="T242" s="13">
        <v>3.86</v>
      </c>
      <c r="U242" s="13">
        <v>130.6</v>
      </c>
      <c r="V242" s="13">
        <v>3.9</v>
      </c>
      <c r="W242" s="14">
        <v>0</v>
      </c>
      <c r="X242" s="12">
        <v>0</v>
      </c>
      <c r="Y242" s="12">
        <v>34.769799999999996</v>
      </c>
      <c r="Z242" s="12">
        <v>134.2115</v>
      </c>
    </row>
    <row r="243" spans="1:26">
      <c r="A243" s="11" t="s">
        <v>320</v>
      </c>
      <c r="B243" s="10"/>
      <c r="C243" s="12">
        <v>35.666699999999999</v>
      </c>
      <c r="D243" s="13">
        <v>59.17</v>
      </c>
      <c r="E243" s="10">
        <v>85156803682</v>
      </c>
      <c r="F243" s="14">
        <v>1</v>
      </c>
      <c r="G243" s="12">
        <v>35.666699999999999</v>
      </c>
      <c r="H243" s="12">
        <v>35.666699999999999</v>
      </c>
      <c r="I243" s="14">
        <v>0</v>
      </c>
      <c r="J243" s="12">
        <v>0</v>
      </c>
      <c r="K243" s="12">
        <v>0</v>
      </c>
      <c r="L243" s="14">
        <v>0</v>
      </c>
      <c r="M243" s="12">
        <v>0</v>
      </c>
      <c r="N243" s="14">
        <v>0</v>
      </c>
      <c r="O243" s="14">
        <v>0</v>
      </c>
      <c r="P243" s="14">
        <v>0</v>
      </c>
      <c r="Q243" s="14">
        <v>1</v>
      </c>
      <c r="R243" s="12">
        <v>35.666699999999999</v>
      </c>
      <c r="S243" s="12">
        <v>35.666699999999999</v>
      </c>
      <c r="T243" s="14">
        <v>0</v>
      </c>
      <c r="U243" s="14">
        <v>0</v>
      </c>
      <c r="V243" s="14">
        <v>0</v>
      </c>
      <c r="W243" s="14">
        <v>0</v>
      </c>
      <c r="X243" s="12">
        <v>0</v>
      </c>
      <c r="Y243" s="12">
        <v>35.666699999999999</v>
      </c>
      <c r="Z243" s="12">
        <v>0</v>
      </c>
    </row>
    <row r="244" spans="1:26">
      <c r="A244" s="11" t="s">
        <v>321</v>
      </c>
      <c r="B244" s="10" t="s">
        <v>51</v>
      </c>
      <c r="C244" s="12">
        <v>25</v>
      </c>
      <c r="D244" s="13">
        <v>33.81</v>
      </c>
      <c r="E244" s="10" t="s">
        <v>322</v>
      </c>
      <c r="F244" s="14">
        <v>3</v>
      </c>
      <c r="G244" s="12">
        <v>25</v>
      </c>
      <c r="H244" s="12">
        <v>75</v>
      </c>
      <c r="I244" s="14">
        <v>0</v>
      </c>
      <c r="J244" s="12">
        <v>0</v>
      </c>
      <c r="K244" s="12">
        <v>0</v>
      </c>
      <c r="L244" s="14">
        <v>0</v>
      </c>
      <c r="M244" s="12">
        <v>0</v>
      </c>
      <c r="N244" s="14">
        <v>0</v>
      </c>
      <c r="O244" s="14">
        <v>0</v>
      </c>
      <c r="P244" s="14">
        <v>0</v>
      </c>
      <c r="Q244" s="14">
        <v>3</v>
      </c>
      <c r="R244" s="12">
        <v>25</v>
      </c>
      <c r="S244" s="12">
        <v>75</v>
      </c>
      <c r="T244" s="14">
        <v>0</v>
      </c>
      <c r="U244" s="14">
        <v>0</v>
      </c>
      <c r="V244" s="14">
        <v>0</v>
      </c>
      <c r="W244" s="14">
        <v>0</v>
      </c>
      <c r="X244" s="12">
        <v>0</v>
      </c>
      <c r="Y244" s="12">
        <v>25</v>
      </c>
      <c r="Z244" s="12">
        <v>0</v>
      </c>
    </row>
    <row r="245" spans="1:26">
      <c r="A245" s="11" t="s">
        <v>323</v>
      </c>
      <c r="B245" s="10"/>
      <c r="C245" s="12">
        <v>36</v>
      </c>
      <c r="D245" s="13">
        <v>33.81</v>
      </c>
      <c r="E245" s="10"/>
      <c r="F245" s="14">
        <v>1</v>
      </c>
      <c r="G245" s="12">
        <v>36</v>
      </c>
      <c r="H245" s="12">
        <v>36</v>
      </c>
      <c r="I245" s="14">
        <v>0</v>
      </c>
      <c r="J245" s="12">
        <v>0</v>
      </c>
      <c r="K245" s="12">
        <v>0</v>
      </c>
      <c r="L245" s="14">
        <v>0</v>
      </c>
      <c r="M245" s="12">
        <v>0</v>
      </c>
      <c r="N245" s="14">
        <v>0</v>
      </c>
      <c r="O245" s="14">
        <v>0</v>
      </c>
      <c r="P245" s="14">
        <v>0</v>
      </c>
      <c r="Q245" s="14">
        <v>1</v>
      </c>
      <c r="R245" s="12">
        <v>36</v>
      </c>
      <c r="S245" s="12">
        <v>36</v>
      </c>
      <c r="T245" s="14">
        <v>0</v>
      </c>
      <c r="U245" s="14">
        <v>0</v>
      </c>
      <c r="V245" s="14">
        <v>0</v>
      </c>
      <c r="W245" s="14">
        <v>0</v>
      </c>
      <c r="X245" s="12">
        <v>0</v>
      </c>
      <c r="Y245" s="12">
        <v>36</v>
      </c>
      <c r="Z245" s="12">
        <v>0</v>
      </c>
    </row>
    <row r="246" spans="1:26">
      <c r="A246" s="11" t="s">
        <v>324</v>
      </c>
      <c r="B246" s="10"/>
      <c r="C246" s="12">
        <v>10</v>
      </c>
      <c r="D246" s="13">
        <v>33.81</v>
      </c>
      <c r="E246" s="10">
        <v>85000031353</v>
      </c>
      <c r="F246" s="14">
        <v>0</v>
      </c>
      <c r="G246" s="12">
        <v>0</v>
      </c>
      <c r="H246" s="12">
        <v>0</v>
      </c>
      <c r="I246" s="14">
        <v>0</v>
      </c>
      <c r="J246" s="12">
        <v>0</v>
      </c>
      <c r="K246" s="12">
        <v>0</v>
      </c>
      <c r="L246" s="14">
        <v>0</v>
      </c>
      <c r="M246" s="12">
        <v>0</v>
      </c>
      <c r="N246" s="14">
        <v>0</v>
      </c>
      <c r="O246" s="14">
        <v>0</v>
      </c>
      <c r="P246" s="14">
        <v>0</v>
      </c>
      <c r="Q246" s="13">
        <v>0.3</v>
      </c>
      <c r="R246" s="12">
        <v>10</v>
      </c>
      <c r="S246" s="12">
        <v>3</v>
      </c>
      <c r="T246" s="20">
        <v>-0.3</v>
      </c>
      <c r="U246" s="20">
        <v>-10.1</v>
      </c>
      <c r="V246" s="20">
        <v>-0.3</v>
      </c>
      <c r="W246" s="21">
        <v>0</v>
      </c>
      <c r="X246" s="12">
        <v>0</v>
      </c>
      <c r="Y246" s="12">
        <v>10</v>
      </c>
      <c r="Z246" s="12">
        <v>-3</v>
      </c>
    </row>
    <row r="247" spans="1:26">
      <c r="A247" s="11" t="s">
        <v>325</v>
      </c>
      <c r="B247" s="10"/>
      <c r="C247" s="12">
        <v>10</v>
      </c>
      <c r="D247" s="13">
        <v>33.81</v>
      </c>
      <c r="E247" s="10">
        <v>80686926924</v>
      </c>
      <c r="F247" s="13">
        <v>10.41</v>
      </c>
      <c r="G247" s="12">
        <v>10.002017291066</v>
      </c>
      <c r="H247" s="12">
        <v>104.121</v>
      </c>
      <c r="I247" s="14">
        <v>0</v>
      </c>
      <c r="J247" s="12">
        <v>0</v>
      </c>
      <c r="K247" s="12">
        <v>0</v>
      </c>
      <c r="L247" s="14">
        <v>0</v>
      </c>
      <c r="M247" s="12">
        <v>0</v>
      </c>
      <c r="N247" s="14">
        <v>0</v>
      </c>
      <c r="O247" s="14">
        <v>0</v>
      </c>
      <c r="P247" s="14">
        <v>0</v>
      </c>
      <c r="Q247" s="13">
        <v>10.39</v>
      </c>
      <c r="R247" s="12">
        <v>9.9952839268527001</v>
      </c>
      <c r="S247" s="12">
        <v>103.851</v>
      </c>
      <c r="T247" s="14">
        <v>0.03</v>
      </c>
      <c r="U247" s="14">
        <v>0.9</v>
      </c>
      <c r="V247" s="14">
        <v>0</v>
      </c>
      <c r="W247" s="14">
        <v>0</v>
      </c>
      <c r="X247" s="12">
        <v>0</v>
      </c>
      <c r="Y247" s="12">
        <v>9</v>
      </c>
      <c r="Z247" s="12">
        <v>0.27</v>
      </c>
    </row>
    <row r="248" spans="1:26">
      <c r="A248" s="11" t="s">
        <v>326</v>
      </c>
      <c r="B248" s="10"/>
      <c r="C248" s="12">
        <v>6.49</v>
      </c>
      <c r="D248" s="13">
        <v>33.81</v>
      </c>
      <c r="E248" s="10">
        <v>80686926474</v>
      </c>
      <c r="F248" s="13">
        <v>2.14</v>
      </c>
      <c r="G248" s="12">
        <v>6.4902803738317996</v>
      </c>
      <c r="H248" s="12">
        <v>13.889200000000001</v>
      </c>
      <c r="I248" s="14">
        <v>0</v>
      </c>
      <c r="J248" s="12">
        <v>0</v>
      </c>
      <c r="K248" s="12">
        <v>0</v>
      </c>
      <c r="L248" s="14">
        <v>0</v>
      </c>
      <c r="M248" s="12">
        <v>0</v>
      </c>
      <c r="N248" s="14">
        <v>0</v>
      </c>
      <c r="O248" s="14">
        <v>0</v>
      </c>
      <c r="P248" s="14">
        <v>0</v>
      </c>
      <c r="Q248" s="13">
        <v>2.14</v>
      </c>
      <c r="R248" s="12">
        <v>6.5030373831775998</v>
      </c>
      <c r="S248" s="12">
        <v>13.916499999999999</v>
      </c>
      <c r="T248" s="14">
        <v>0</v>
      </c>
      <c r="U248" s="14">
        <v>-0.1</v>
      </c>
      <c r="V248" s="14">
        <v>0</v>
      </c>
      <c r="W248" s="14">
        <v>0</v>
      </c>
      <c r="X248" s="12">
        <v>0</v>
      </c>
      <c r="Y248" s="12">
        <v>6.49</v>
      </c>
      <c r="Z248" s="12">
        <v>-2.7300000000000001E-2</v>
      </c>
    </row>
    <row r="249" spans="1:26">
      <c r="A249" s="11" t="s">
        <v>327</v>
      </c>
      <c r="B249" s="10"/>
      <c r="C249" s="12">
        <v>10</v>
      </c>
      <c r="D249" s="13">
        <v>25.36</v>
      </c>
      <c r="E249" s="10">
        <v>80686926467</v>
      </c>
      <c r="F249" s="14">
        <v>2</v>
      </c>
      <c r="G249" s="12">
        <v>10</v>
      </c>
      <c r="H249" s="12">
        <v>20</v>
      </c>
      <c r="I249" s="14">
        <v>0</v>
      </c>
      <c r="J249" s="12">
        <v>0</v>
      </c>
      <c r="K249" s="12">
        <v>0</v>
      </c>
      <c r="L249" s="14">
        <v>0</v>
      </c>
      <c r="M249" s="12">
        <v>0</v>
      </c>
      <c r="N249" s="14">
        <v>0</v>
      </c>
      <c r="O249" s="14">
        <v>0</v>
      </c>
      <c r="P249" s="14">
        <v>0</v>
      </c>
      <c r="Q249" s="13">
        <v>1.65</v>
      </c>
      <c r="R249" s="12">
        <v>10.005454545455001</v>
      </c>
      <c r="S249" s="12">
        <v>16.509</v>
      </c>
      <c r="T249" s="13">
        <v>0.35</v>
      </c>
      <c r="U249" s="13">
        <v>8.8000000000000007</v>
      </c>
      <c r="V249" s="13">
        <v>0.3</v>
      </c>
      <c r="W249" s="14">
        <v>0</v>
      </c>
      <c r="X249" s="12">
        <v>0</v>
      </c>
      <c r="Y249" s="12">
        <v>9.9742999999999995</v>
      </c>
      <c r="Z249" s="12">
        <v>3.4910000000000001</v>
      </c>
    </row>
    <row r="250" spans="1:26">
      <c r="A250" s="11" t="s">
        <v>328</v>
      </c>
      <c r="B250" s="10"/>
      <c r="C250" s="12">
        <v>10.99</v>
      </c>
      <c r="D250" s="13">
        <v>33.81</v>
      </c>
      <c r="E250" s="10">
        <v>80686926313</v>
      </c>
      <c r="F250" s="14">
        <v>6.98</v>
      </c>
      <c r="G250" s="12">
        <v>10.993624641834</v>
      </c>
      <c r="H250" s="12">
        <v>76.735500000000002</v>
      </c>
      <c r="I250" s="14">
        <v>-2</v>
      </c>
      <c r="J250" s="12">
        <v>10.99</v>
      </c>
      <c r="K250" s="12">
        <v>-21.98</v>
      </c>
      <c r="L250" s="14">
        <v>0</v>
      </c>
      <c r="M250" s="12">
        <v>0</v>
      </c>
      <c r="N250" s="14">
        <v>0</v>
      </c>
      <c r="O250" s="14">
        <v>0</v>
      </c>
      <c r="P250" s="14">
        <v>0</v>
      </c>
      <c r="Q250" s="14">
        <v>4.9800000000000004</v>
      </c>
      <c r="R250" s="12">
        <v>10.98359437751</v>
      </c>
      <c r="S250" s="12">
        <v>54.698300000000003</v>
      </c>
      <c r="T250" s="14">
        <v>0.01</v>
      </c>
      <c r="U250" s="14">
        <v>0.2</v>
      </c>
      <c r="V250" s="14">
        <v>0</v>
      </c>
      <c r="W250" s="14">
        <v>0</v>
      </c>
      <c r="X250" s="12">
        <v>0</v>
      </c>
      <c r="Y250" s="12">
        <v>5.71</v>
      </c>
      <c r="Z250" s="12">
        <v>5.7099999999999998E-2</v>
      </c>
    </row>
    <row r="251" spans="1:26">
      <c r="A251" s="11" t="s">
        <v>329</v>
      </c>
      <c r="B251" s="10" t="s">
        <v>67</v>
      </c>
      <c r="C251" s="12">
        <v>6.49</v>
      </c>
      <c r="D251" s="13">
        <v>33.81</v>
      </c>
      <c r="E251" s="10" t="s">
        <v>330</v>
      </c>
      <c r="F251" s="13">
        <v>4.0999999999999996</v>
      </c>
      <c r="G251" s="12">
        <v>6.49</v>
      </c>
      <c r="H251" s="12">
        <v>26.609000000000002</v>
      </c>
      <c r="I251" s="14">
        <v>2</v>
      </c>
      <c r="J251" s="12">
        <v>6.49</v>
      </c>
      <c r="K251" s="12">
        <v>12.98</v>
      </c>
      <c r="L251" s="14">
        <v>0</v>
      </c>
      <c r="M251" s="12">
        <v>0</v>
      </c>
      <c r="N251" s="14">
        <v>0</v>
      </c>
      <c r="O251" s="14">
        <v>0</v>
      </c>
      <c r="P251" s="14">
        <v>0</v>
      </c>
      <c r="Q251" s="13">
        <v>6.1</v>
      </c>
      <c r="R251" s="12">
        <v>6.49</v>
      </c>
      <c r="S251" s="12">
        <v>39.588999999999999</v>
      </c>
      <c r="T251" s="14">
        <v>0</v>
      </c>
      <c r="U251" s="14">
        <v>0</v>
      </c>
      <c r="V251" s="14">
        <v>0</v>
      </c>
      <c r="W251" s="14">
        <v>0</v>
      </c>
      <c r="X251" s="12">
        <v>0</v>
      </c>
      <c r="Y251" s="12">
        <v>6.49</v>
      </c>
      <c r="Z251" s="12">
        <v>0</v>
      </c>
    </row>
    <row r="252" spans="1:26">
      <c r="A252" s="11" t="s">
        <v>331</v>
      </c>
      <c r="B252" s="10"/>
      <c r="C252" s="12">
        <v>11.9933</v>
      </c>
      <c r="D252" s="13">
        <v>33.81</v>
      </c>
      <c r="E252" s="10">
        <v>80686929567</v>
      </c>
      <c r="F252" s="13">
        <v>23.18</v>
      </c>
      <c r="G252" s="12">
        <v>11.993248490078001</v>
      </c>
      <c r="H252" s="12">
        <v>278.00349999999997</v>
      </c>
      <c r="I252" s="14">
        <v>-14</v>
      </c>
      <c r="J252" s="22">
        <v>11.9933</v>
      </c>
      <c r="K252" s="12">
        <v>-167.90620000000001</v>
      </c>
      <c r="L252" s="14">
        <v>0</v>
      </c>
      <c r="M252" s="12">
        <v>0</v>
      </c>
      <c r="N252" s="14">
        <v>0</v>
      </c>
      <c r="O252" s="14">
        <v>0</v>
      </c>
      <c r="P252" s="14">
        <v>0</v>
      </c>
      <c r="Q252" s="13">
        <v>9.07</v>
      </c>
      <c r="R252" s="12">
        <v>11.99250275634</v>
      </c>
      <c r="S252" s="12">
        <v>108.77200000000001</v>
      </c>
      <c r="T252" s="13">
        <v>0.11</v>
      </c>
      <c r="U252" s="13">
        <v>3.7</v>
      </c>
      <c r="V252" s="13">
        <v>0.1</v>
      </c>
      <c r="W252" s="14">
        <v>0</v>
      </c>
      <c r="X252" s="12">
        <v>0</v>
      </c>
      <c r="Y252" s="12">
        <v>12.0482</v>
      </c>
      <c r="Z252" s="12">
        <v>1.3252999999999999</v>
      </c>
    </row>
    <row r="253" spans="1:26">
      <c r="A253" s="11" t="s">
        <v>332</v>
      </c>
      <c r="B253" s="10"/>
      <c r="C253" s="12">
        <v>8</v>
      </c>
      <c r="D253" s="13">
        <v>25.36</v>
      </c>
      <c r="E253" s="10">
        <v>80686929550</v>
      </c>
      <c r="F253" s="13">
        <v>0.93</v>
      </c>
      <c r="G253" s="12">
        <v>8.0283870967741997</v>
      </c>
      <c r="H253" s="12">
        <v>7.4664000000000001</v>
      </c>
      <c r="I253" s="14">
        <v>-1</v>
      </c>
      <c r="J253" s="22">
        <v>11.9933</v>
      </c>
      <c r="K253" s="12">
        <v>-11.9933</v>
      </c>
      <c r="L253" s="14">
        <v>0</v>
      </c>
      <c r="M253" s="12">
        <v>0</v>
      </c>
      <c r="N253" s="14">
        <v>0</v>
      </c>
      <c r="O253" s="14">
        <v>0</v>
      </c>
      <c r="P253" s="14">
        <v>0</v>
      </c>
      <c r="Q253" s="14">
        <v>0</v>
      </c>
      <c r="R253" s="12">
        <v>0</v>
      </c>
      <c r="S253" s="12">
        <v>0</v>
      </c>
      <c r="T253" s="20">
        <v>-7.0000000000000007E-2</v>
      </c>
      <c r="U253" s="20">
        <v>-1.7</v>
      </c>
      <c r="V253" s="20">
        <v>-0.1</v>
      </c>
      <c r="W253" s="21">
        <v>0</v>
      </c>
      <c r="X253" s="12">
        <v>0</v>
      </c>
      <c r="Y253" s="12">
        <v>64.67</v>
      </c>
      <c r="Z253" s="12">
        <v>-4.5269000000000004</v>
      </c>
    </row>
    <row r="254" spans="1:26">
      <c r="A254" s="11" t="s">
        <v>333</v>
      </c>
      <c r="B254" s="10" t="s">
        <v>67</v>
      </c>
      <c r="C254" s="12">
        <v>8.9932999999999996</v>
      </c>
      <c r="D254" s="13">
        <v>33.81</v>
      </c>
      <c r="E254" s="10">
        <v>80686929413</v>
      </c>
      <c r="F254" s="13">
        <v>319.2</v>
      </c>
      <c r="G254" s="12">
        <v>8.9933001253133007</v>
      </c>
      <c r="H254" s="12">
        <v>2870.6614</v>
      </c>
      <c r="I254" s="14">
        <v>182</v>
      </c>
      <c r="J254" s="12">
        <v>8.9932999999999996</v>
      </c>
      <c r="K254" s="12">
        <v>1636.7806</v>
      </c>
      <c r="L254" s="14">
        <v>0</v>
      </c>
      <c r="M254" s="12">
        <v>0</v>
      </c>
      <c r="N254" s="14">
        <v>0</v>
      </c>
      <c r="O254" s="14">
        <v>0</v>
      </c>
      <c r="P254" s="14">
        <v>0</v>
      </c>
      <c r="Q254" s="14">
        <v>107</v>
      </c>
      <c r="R254" s="12">
        <v>8.9932999999999996</v>
      </c>
      <c r="S254" s="12">
        <v>962.28309999999999</v>
      </c>
      <c r="T254" s="13">
        <v>394.2</v>
      </c>
      <c r="U254" s="13">
        <v>13327.9</v>
      </c>
      <c r="V254" s="13">
        <v>394.2</v>
      </c>
      <c r="W254" s="14">
        <v>0</v>
      </c>
      <c r="X254" s="12">
        <v>0</v>
      </c>
      <c r="Y254" s="12">
        <v>8.9932999999999996</v>
      </c>
      <c r="Z254" s="12">
        <v>3545.1588999999999</v>
      </c>
    </row>
    <row r="255" spans="1:26">
      <c r="A255" s="11" t="s">
        <v>334</v>
      </c>
      <c r="B255" s="10"/>
      <c r="C255" s="12">
        <v>10</v>
      </c>
      <c r="D255" s="13">
        <v>25.36</v>
      </c>
      <c r="E255" s="10">
        <v>80686926511</v>
      </c>
      <c r="F255" s="14">
        <v>1</v>
      </c>
      <c r="G255" s="12">
        <v>10</v>
      </c>
      <c r="H255" s="12">
        <v>10</v>
      </c>
      <c r="I255" s="14">
        <v>0</v>
      </c>
      <c r="J255" s="12">
        <v>0</v>
      </c>
      <c r="K255" s="12">
        <v>0</v>
      </c>
      <c r="L255" s="14">
        <v>0</v>
      </c>
      <c r="M255" s="12">
        <v>0</v>
      </c>
      <c r="N255" s="14">
        <v>0</v>
      </c>
      <c r="O255" s="14">
        <v>0</v>
      </c>
      <c r="P255" s="14">
        <v>0</v>
      </c>
      <c r="Q255" s="14">
        <v>1</v>
      </c>
      <c r="R255" s="12">
        <v>10</v>
      </c>
      <c r="S255" s="12">
        <v>10</v>
      </c>
      <c r="T255" s="14">
        <v>0</v>
      </c>
      <c r="U255" s="14">
        <v>0</v>
      </c>
      <c r="V255" s="14">
        <v>0</v>
      </c>
      <c r="W255" s="14">
        <v>0</v>
      </c>
      <c r="X255" s="12">
        <v>0</v>
      </c>
      <c r="Y255" s="12">
        <v>10</v>
      </c>
      <c r="Z255" s="12">
        <v>0</v>
      </c>
    </row>
    <row r="256" spans="1:26">
      <c r="A256" s="11" t="s">
        <v>335</v>
      </c>
      <c r="B256" s="10" t="s">
        <v>67</v>
      </c>
      <c r="C256" s="12">
        <v>19.989999999999998</v>
      </c>
      <c r="D256" s="13">
        <v>33.81</v>
      </c>
      <c r="E256" s="10">
        <v>721059651004</v>
      </c>
      <c r="F256" s="13">
        <v>0.3</v>
      </c>
      <c r="G256" s="12">
        <v>19.989999999999998</v>
      </c>
      <c r="H256" s="12">
        <v>5.9969999999999999</v>
      </c>
      <c r="I256" s="14">
        <v>0</v>
      </c>
      <c r="J256" s="12">
        <v>0</v>
      </c>
      <c r="K256" s="12">
        <v>0</v>
      </c>
      <c r="L256" s="14">
        <v>0</v>
      </c>
      <c r="M256" s="12">
        <v>0</v>
      </c>
      <c r="N256" s="14">
        <v>0</v>
      </c>
      <c r="O256" s="14">
        <v>0</v>
      </c>
      <c r="P256" s="14">
        <v>0</v>
      </c>
      <c r="Q256" s="13">
        <v>0.2</v>
      </c>
      <c r="R256" s="12">
        <v>19.989999999999998</v>
      </c>
      <c r="S256" s="12">
        <v>3.9980000000000002</v>
      </c>
      <c r="T256" s="13">
        <v>0.1</v>
      </c>
      <c r="U256" s="13">
        <v>3.4</v>
      </c>
      <c r="V256" s="13">
        <v>0.1</v>
      </c>
      <c r="W256" s="14">
        <v>0</v>
      </c>
      <c r="X256" s="12">
        <v>0</v>
      </c>
      <c r="Y256" s="12">
        <v>19.989999999999998</v>
      </c>
      <c r="Z256" s="12">
        <v>1.9990000000000001</v>
      </c>
    </row>
    <row r="257" spans="1:26">
      <c r="A257" s="11" t="s">
        <v>336</v>
      </c>
      <c r="B257" s="10"/>
      <c r="C257" s="12">
        <v>10</v>
      </c>
      <c r="D257" s="13">
        <v>25.36</v>
      </c>
      <c r="E257" s="10">
        <v>82000783534</v>
      </c>
      <c r="F257" s="14">
        <v>12</v>
      </c>
      <c r="G257" s="12">
        <v>10</v>
      </c>
      <c r="H257" s="12">
        <v>120</v>
      </c>
      <c r="I257" s="14">
        <v>-2</v>
      </c>
      <c r="J257" s="12">
        <v>10</v>
      </c>
      <c r="K257" s="12">
        <v>-20</v>
      </c>
      <c r="L257" s="14">
        <v>0</v>
      </c>
      <c r="M257" s="12">
        <v>0</v>
      </c>
      <c r="N257" s="14">
        <v>0</v>
      </c>
      <c r="O257" s="14">
        <v>0</v>
      </c>
      <c r="P257" s="14">
        <v>0</v>
      </c>
      <c r="Q257" s="14">
        <v>10</v>
      </c>
      <c r="R257" s="12">
        <v>10</v>
      </c>
      <c r="S257" s="12">
        <v>100</v>
      </c>
      <c r="T257" s="14">
        <v>0</v>
      </c>
      <c r="U257" s="14">
        <v>0</v>
      </c>
      <c r="V257" s="14">
        <v>0</v>
      </c>
      <c r="W257" s="14">
        <v>0</v>
      </c>
      <c r="X257" s="12">
        <v>0</v>
      </c>
      <c r="Y257" s="12">
        <v>10</v>
      </c>
      <c r="Z257" s="12">
        <v>0</v>
      </c>
    </row>
    <row r="258" spans="1:26">
      <c r="A258" s="11" t="s">
        <v>337</v>
      </c>
      <c r="B258" s="10" t="s">
        <v>67</v>
      </c>
      <c r="C258" s="12">
        <v>40.003300000000003</v>
      </c>
      <c r="D258" s="13">
        <v>33.81</v>
      </c>
      <c r="E258" s="10">
        <v>811751020618</v>
      </c>
      <c r="F258" s="14">
        <v>5</v>
      </c>
      <c r="G258" s="12">
        <v>40.003300000000003</v>
      </c>
      <c r="H258" s="12">
        <v>200.01650000000001</v>
      </c>
      <c r="I258" s="14">
        <v>0</v>
      </c>
      <c r="J258" s="12">
        <v>0</v>
      </c>
      <c r="K258" s="12">
        <v>0</v>
      </c>
      <c r="L258" s="14">
        <v>0</v>
      </c>
      <c r="M258" s="12">
        <v>0</v>
      </c>
      <c r="N258" s="14">
        <v>0</v>
      </c>
      <c r="O258" s="14">
        <v>0</v>
      </c>
      <c r="P258" s="14">
        <v>0</v>
      </c>
      <c r="Q258" s="14">
        <v>5</v>
      </c>
      <c r="R258" s="12">
        <v>40.003300000000003</v>
      </c>
      <c r="S258" s="12">
        <v>200.01650000000001</v>
      </c>
      <c r="T258" s="14">
        <v>0</v>
      </c>
      <c r="U258" s="14">
        <v>0</v>
      </c>
      <c r="V258" s="14">
        <v>0</v>
      </c>
      <c r="W258" s="14">
        <v>0</v>
      </c>
      <c r="X258" s="12">
        <v>0</v>
      </c>
      <c r="Y258" s="12">
        <v>40.003300000000003</v>
      </c>
      <c r="Z258" s="12">
        <v>0</v>
      </c>
    </row>
    <row r="259" spans="1:26">
      <c r="A259" s="11" t="s">
        <v>338</v>
      </c>
      <c r="B259" s="10"/>
      <c r="C259" s="12">
        <v>60</v>
      </c>
      <c r="D259" s="13">
        <v>0.06</v>
      </c>
      <c r="E259" s="10">
        <v>811751020595</v>
      </c>
      <c r="F259" s="14">
        <v>2</v>
      </c>
      <c r="G259" s="12">
        <v>60</v>
      </c>
      <c r="H259" s="12">
        <v>120</v>
      </c>
      <c r="I259" s="14">
        <v>0</v>
      </c>
      <c r="J259" s="12">
        <v>0</v>
      </c>
      <c r="K259" s="12">
        <v>0</v>
      </c>
      <c r="L259" s="14">
        <v>0</v>
      </c>
      <c r="M259" s="12">
        <v>0</v>
      </c>
      <c r="N259" s="14">
        <v>0</v>
      </c>
      <c r="O259" s="14">
        <v>0</v>
      </c>
      <c r="P259" s="14">
        <v>0</v>
      </c>
      <c r="Q259" s="14">
        <v>2</v>
      </c>
      <c r="R259" s="12">
        <v>60</v>
      </c>
      <c r="S259" s="12">
        <v>120</v>
      </c>
      <c r="T259" s="14">
        <v>0</v>
      </c>
      <c r="U259" s="14">
        <v>0</v>
      </c>
      <c r="V259" s="14">
        <v>0</v>
      </c>
      <c r="W259" s="14">
        <v>0</v>
      </c>
      <c r="X259" s="12">
        <v>0</v>
      </c>
      <c r="Y259" s="12">
        <v>60</v>
      </c>
      <c r="Z259" s="12">
        <v>0</v>
      </c>
    </row>
    <row r="260" spans="1:26">
      <c r="A260" s="11" t="s">
        <v>339</v>
      </c>
      <c r="B260" s="10" t="s">
        <v>67</v>
      </c>
      <c r="C260" s="12">
        <v>19.989999999999998</v>
      </c>
      <c r="D260" s="13">
        <v>33.81</v>
      </c>
      <c r="E260" s="10">
        <v>811751020489</v>
      </c>
      <c r="F260" s="13">
        <v>0.6</v>
      </c>
      <c r="G260" s="12">
        <v>19.989999999999998</v>
      </c>
      <c r="H260" s="12">
        <v>11.994</v>
      </c>
      <c r="I260" s="14">
        <v>0</v>
      </c>
      <c r="J260" s="12">
        <v>0</v>
      </c>
      <c r="K260" s="12">
        <v>0</v>
      </c>
      <c r="L260" s="14">
        <v>0</v>
      </c>
      <c r="M260" s="12">
        <v>0</v>
      </c>
      <c r="N260" s="14">
        <v>0</v>
      </c>
      <c r="O260" s="14">
        <v>0</v>
      </c>
      <c r="P260" s="14">
        <v>0</v>
      </c>
      <c r="Q260" s="13">
        <v>0.6</v>
      </c>
      <c r="R260" s="12">
        <v>19.989999999999998</v>
      </c>
      <c r="S260" s="12">
        <v>11.994</v>
      </c>
      <c r="T260" s="14">
        <v>0</v>
      </c>
      <c r="U260" s="14">
        <v>0</v>
      </c>
      <c r="V260" s="14">
        <v>0</v>
      </c>
      <c r="W260" s="14">
        <v>0</v>
      </c>
      <c r="X260" s="12">
        <v>0</v>
      </c>
      <c r="Y260" s="12">
        <v>19.989999999999998</v>
      </c>
      <c r="Z260" s="12">
        <v>0</v>
      </c>
    </row>
    <row r="261" spans="1:26">
      <c r="A261" s="11" t="s">
        <v>340</v>
      </c>
      <c r="B261" s="10" t="s">
        <v>67</v>
      </c>
      <c r="C261" s="12">
        <v>20.994199999999999</v>
      </c>
      <c r="D261" s="13">
        <v>33.81</v>
      </c>
      <c r="E261" s="10">
        <v>619947000013</v>
      </c>
      <c r="F261" s="13">
        <v>68.349999999999994</v>
      </c>
      <c r="G261" s="12">
        <v>20.994507681053001</v>
      </c>
      <c r="H261" s="12">
        <v>1434.9746</v>
      </c>
      <c r="I261" s="14">
        <v>66</v>
      </c>
      <c r="J261" s="12">
        <v>20.994199999999999</v>
      </c>
      <c r="K261" s="12">
        <v>1385.6171999999999</v>
      </c>
      <c r="L261" s="14">
        <v>0</v>
      </c>
      <c r="M261" s="12">
        <v>0</v>
      </c>
      <c r="N261" s="14">
        <v>0</v>
      </c>
      <c r="O261" s="14">
        <v>0</v>
      </c>
      <c r="P261" s="14">
        <v>0</v>
      </c>
      <c r="Q261" s="13">
        <v>92.55</v>
      </c>
      <c r="R261" s="12">
        <v>20.993564559696999</v>
      </c>
      <c r="S261" s="12">
        <v>1942.9544000000001</v>
      </c>
      <c r="T261" s="13">
        <v>41.8</v>
      </c>
      <c r="U261" s="13">
        <v>1413.4</v>
      </c>
      <c r="V261" s="13">
        <v>41.8</v>
      </c>
      <c r="W261" s="14">
        <v>0</v>
      </c>
      <c r="X261" s="12">
        <v>0</v>
      </c>
      <c r="Y261" s="12">
        <v>20.996099999999998</v>
      </c>
      <c r="Z261" s="12">
        <v>877.63729999999998</v>
      </c>
    </row>
    <row r="262" spans="1:26">
      <c r="A262" s="11" t="s">
        <v>341</v>
      </c>
      <c r="B262" s="10"/>
      <c r="C262" s="12">
        <v>42.99</v>
      </c>
      <c r="D262" s="13">
        <v>59.17</v>
      </c>
      <c r="E262" s="10">
        <v>619947000181</v>
      </c>
      <c r="F262" s="14">
        <v>29</v>
      </c>
      <c r="G262" s="12">
        <v>42.99</v>
      </c>
      <c r="H262" s="12">
        <v>1246.71</v>
      </c>
      <c r="I262" s="14">
        <v>0</v>
      </c>
      <c r="J262" s="12">
        <v>0</v>
      </c>
      <c r="K262" s="12">
        <v>0</v>
      </c>
      <c r="L262" s="14">
        <v>0</v>
      </c>
      <c r="M262" s="12">
        <v>0</v>
      </c>
      <c r="N262" s="14">
        <v>0</v>
      </c>
      <c r="O262" s="14">
        <v>0</v>
      </c>
      <c r="P262" s="14">
        <v>0</v>
      </c>
      <c r="Q262" s="14">
        <v>29</v>
      </c>
      <c r="R262" s="12">
        <v>42.99</v>
      </c>
      <c r="S262" s="12">
        <v>1246.71</v>
      </c>
      <c r="T262" s="14">
        <v>0</v>
      </c>
      <c r="U262" s="14">
        <v>0</v>
      </c>
      <c r="V262" s="14">
        <v>0</v>
      </c>
      <c r="W262" s="14">
        <v>0</v>
      </c>
      <c r="X262" s="12">
        <v>0</v>
      </c>
      <c r="Y262" s="12">
        <v>42.99</v>
      </c>
      <c r="Z262" s="12">
        <v>0</v>
      </c>
    </row>
    <row r="263" spans="1:26">
      <c r="A263" s="11" t="s">
        <v>342</v>
      </c>
      <c r="B263" s="10"/>
      <c r="C263" s="12">
        <v>19.5</v>
      </c>
      <c r="D263" s="13">
        <v>33.81</v>
      </c>
      <c r="E263" s="10">
        <v>810113770086</v>
      </c>
      <c r="F263" s="14">
        <v>32</v>
      </c>
      <c r="G263" s="12">
        <v>19.5</v>
      </c>
      <c r="H263" s="12">
        <v>624</v>
      </c>
      <c r="I263" s="14">
        <v>0</v>
      </c>
      <c r="J263" s="12">
        <v>0</v>
      </c>
      <c r="K263" s="12">
        <v>0</v>
      </c>
      <c r="L263" s="14">
        <v>0</v>
      </c>
      <c r="M263" s="12">
        <v>0</v>
      </c>
      <c r="N263" s="14">
        <v>0</v>
      </c>
      <c r="O263" s="14">
        <v>0</v>
      </c>
      <c r="P263" s="14">
        <v>0</v>
      </c>
      <c r="Q263" s="14">
        <v>32</v>
      </c>
      <c r="R263" s="12">
        <v>19.5</v>
      </c>
      <c r="S263" s="12">
        <v>624</v>
      </c>
      <c r="T263" s="14">
        <v>0</v>
      </c>
      <c r="U263" s="14">
        <v>0</v>
      </c>
      <c r="V263" s="14">
        <v>0</v>
      </c>
      <c r="W263" s="14">
        <v>0</v>
      </c>
      <c r="X263" s="12">
        <v>0</v>
      </c>
      <c r="Y263" s="12">
        <v>19.5</v>
      </c>
      <c r="Z263" s="12">
        <v>0</v>
      </c>
    </row>
    <row r="264" spans="1:26">
      <c r="A264" s="11" t="s">
        <v>343</v>
      </c>
      <c r="B264" s="10"/>
      <c r="C264" s="12">
        <v>19.5</v>
      </c>
      <c r="D264" s="13">
        <v>25.36</v>
      </c>
      <c r="E264" s="10"/>
      <c r="F264" s="14">
        <v>5</v>
      </c>
      <c r="G264" s="12">
        <v>19.5</v>
      </c>
      <c r="H264" s="12">
        <v>97.5</v>
      </c>
      <c r="I264" s="14">
        <v>0</v>
      </c>
      <c r="J264" s="12">
        <v>0</v>
      </c>
      <c r="K264" s="12">
        <v>0</v>
      </c>
      <c r="L264" s="14">
        <v>0</v>
      </c>
      <c r="M264" s="12">
        <v>0</v>
      </c>
      <c r="N264" s="14">
        <v>0</v>
      </c>
      <c r="O264" s="14">
        <v>0</v>
      </c>
      <c r="P264" s="14">
        <v>0</v>
      </c>
      <c r="Q264" s="14">
        <v>5</v>
      </c>
      <c r="R264" s="12">
        <v>19.5</v>
      </c>
      <c r="S264" s="12">
        <v>97.5</v>
      </c>
      <c r="T264" s="14">
        <v>0</v>
      </c>
      <c r="U264" s="14">
        <v>0</v>
      </c>
      <c r="V264" s="14">
        <v>0</v>
      </c>
      <c r="W264" s="14">
        <v>0</v>
      </c>
      <c r="X264" s="12">
        <v>0</v>
      </c>
      <c r="Y264" s="12">
        <v>19.5</v>
      </c>
      <c r="Z264" s="12">
        <v>0</v>
      </c>
    </row>
    <row r="265" spans="1:26">
      <c r="A265" s="11" t="s">
        <v>344</v>
      </c>
      <c r="B265" s="10"/>
      <c r="C265" s="12">
        <v>19.5</v>
      </c>
      <c r="D265" s="13">
        <v>33.81</v>
      </c>
      <c r="E265" s="10"/>
      <c r="F265" s="14">
        <v>31</v>
      </c>
      <c r="G265" s="12">
        <v>19.5</v>
      </c>
      <c r="H265" s="12">
        <v>604.5</v>
      </c>
      <c r="I265" s="14">
        <v>-1</v>
      </c>
      <c r="J265" s="12">
        <v>19.5</v>
      </c>
      <c r="K265" s="12">
        <v>-19.5</v>
      </c>
      <c r="L265" s="14">
        <v>0</v>
      </c>
      <c r="M265" s="12">
        <v>0</v>
      </c>
      <c r="N265" s="14">
        <v>0</v>
      </c>
      <c r="O265" s="14">
        <v>0</v>
      </c>
      <c r="P265" s="14">
        <v>0</v>
      </c>
      <c r="Q265" s="14">
        <v>30</v>
      </c>
      <c r="R265" s="12">
        <v>19.5</v>
      </c>
      <c r="S265" s="12">
        <v>585</v>
      </c>
      <c r="T265" s="14">
        <v>0</v>
      </c>
      <c r="U265" s="14">
        <v>0</v>
      </c>
      <c r="V265" s="14">
        <v>0</v>
      </c>
      <c r="W265" s="14">
        <v>0</v>
      </c>
      <c r="X265" s="12">
        <v>0</v>
      </c>
      <c r="Y265" s="12">
        <v>19.5</v>
      </c>
      <c r="Z265" s="12">
        <v>0</v>
      </c>
    </row>
    <row r="266" spans="1:26">
      <c r="A266" s="11" t="s">
        <v>345</v>
      </c>
      <c r="B266" s="10"/>
      <c r="C266" s="12">
        <v>19.5</v>
      </c>
      <c r="D266" s="13">
        <v>25.36</v>
      </c>
      <c r="E266" s="10"/>
      <c r="F266" s="14">
        <v>8</v>
      </c>
      <c r="G266" s="12">
        <v>19.5</v>
      </c>
      <c r="H266" s="12">
        <v>156</v>
      </c>
      <c r="I266" s="14">
        <v>0</v>
      </c>
      <c r="J266" s="12">
        <v>0</v>
      </c>
      <c r="K266" s="12">
        <v>0</v>
      </c>
      <c r="L266" s="14">
        <v>0</v>
      </c>
      <c r="M266" s="12">
        <v>0</v>
      </c>
      <c r="N266" s="14">
        <v>0</v>
      </c>
      <c r="O266" s="14">
        <v>0</v>
      </c>
      <c r="P266" s="14">
        <v>0</v>
      </c>
      <c r="Q266" s="14">
        <v>8</v>
      </c>
      <c r="R266" s="12">
        <v>19.5</v>
      </c>
      <c r="S266" s="12">
        <v>156</v>
      </c>
      <c r="T266" s="14">
        <v>0</v>
      </c>
      <c r="U266" s="14">
        <v>0</v>
      </c>
      <c r="V266" s="14">
        <v>0</v>
      </c>
      <c r="W266" s="14">
        <v>0</v>
      </c>
      <c r="X266" s="12">
        <v>0</v>
      </c>
      <c r="Y266" s="12">
        <v>19.5</v>
      </c>
      <c r="Z266" s="12">
        <v>0</v>
      </c>
    </row>
    <row r="267" spans="1:26">
      <c r="A267" s="11" t="s">
        <v>346</v>
      </c>
      <c r="B267" s="10"/>
      <c r="C267" s="12">
        <v>19.5</v>
      </c>
      <c r="D267" s="13">
        <v>33.81</v>
      </c>
      <c r="E267" s="10"/>
      <c r="F267" s="14">
        <v>32</v>
      </c>
      <c r="G267" s="12">
        <v>19.5</v>
      </c>
      <c r="H267" s="12">
        <v>624</v>
      </c>
      <c r="I267" s="14">
        <v>0</v>
      </c>
      <c r="J267" s="12">
        <v>0</v>
      </c>
      <c r="K267" s="12">
        <v>0</v>
      </c>
      <c r="L267" s="14">
        <v>0</v>
      </c>
      <c r="M267" s="12">
        <v>0</v>
      </c>
      <c r="N267" s="14">
        <v>0</v>
      </c>
      <c r="O267" s="14">
        <v>0</v>
      </c>
      <c r="P267" s="14">
        <v>0</v>
      </c>
      <c r="Q267" s="14">
        <v>32</v>
      </c>
      <c r="R267" s="12">
        <v>19.5</v>
      </c>
      <c r="S267" s="12">
        <v>624</v>
      </c>
      <c r="T267" s="14">
        <v>0</v>
      </c>
      <c r="U267" s="14">
        <v>0</v>
      </c>
      <c r="V267" s="14">
        <v>0</v>
      </c>
      <c r="W267" s="14">
        <v>0</v>
      </c>
      <c r="X267" s="12">
        <v>0</v>
      </c>
      <c r="Y267" s="12">
        <v>19.5</v>
      </c>
      <c r="Z267" s="12">
        <v>0</v>
      </c>
    </row>
    <row r="268" spans="1:26">
      <c r="A268" s="11" t="s">
        <v>347</v>
      </c>
      <c r="B268" s="10"/>
      <c r="C268" s="12">
        <v>19.5</v>
      </c>
      <c r="D268" s="13">
        <v>25.36</v>
      </c>
      <c r="E268" s="10"/>
      <c r="F268" s="13">
        <v>0.52</v>
      </c>
      <c r="G268" s="12">
        <v>19.616346153845999</v>
      </c>
      <c r="H268" s="12">
        <v>10.2005</v>
      </c>
      <c r="I268" s="14">
        <v>0</v>
      </c>
      <c r="J268" s="12">
        <v>0</v>
      </c>
      <c r="K268" s="12">
        <v>0</v>
      </c>
      <c r="L268" s="14">
        <v>0</v>
      </c>
      <c r="M268" s="12">
        <v>0</v>
      </c>
      <c r="N268" s="14">
        <v>0</v>
      </c>
      <c r="O268" s="14">
        <v>0</v>
      </c>
      <c r="P268" s="14">
        <v>0</v>
      </c>
      <c r="Q268" s="13">
        <v>0.46</v>
      </c>
      <c r="R268" s="12">
        <v>19.635652173913002</v>
      </c>
      <c r="S268" s="12">
        <v>9.0324000000000009</v>
      </c>
      <c r="T268" s="13">
        <v>0.06</v>
      </c>
      <c r="U268" s="13">
        <v>1.5</v>
      </c>
      <c r="V268" s="13">
        <v>0</v>
      </c>
      <c r="W268" s="14">
        <v>0</v>
      </c>
      <c r="X268" s="12">
        <v>0</v>
      </c>
      <c r="Y268" s="12">
        <v>19.468299999999999</v>
      </c>
      <c r="Z268" s="12">
        <v>1.1680999999999999</v>
      </c>
    </row>
    <row r="269" spans="1:26">
      <c r="A269" s="11" t="s">
        <v>348</v>
      </c>
      <c r="B269" s="10"/>
      <c r="C269" s="12">
        <v>30</v>
      </c>
      <c r="D269" s="13">
        <v>25.36</v>
      </c>
      <c r="E269" s="10">
        <v>810113770031</v>
      </c>
      <c r="F269" s="13">
        <v>8.32</v>
      </c>
      <c r="G269" s="12">
        <v>30.010096153846</v>
      </c>
      <c r="H269" s="12">
        <v>249.684</v>
      </c>
      <c r="I269" s="14">
        <v>-5</v>
      </c>
      <c r="J269" s="12">
        <v>30</v>
      </c>
      <c r="K269" s="12">
        <v>-150</v>
      </c>
      <c r="L269" s="14">
        <v>0</v>
      </c>
      <c r="M269" s="12">
        <v>0</v>
      </c>
      <c r="N269" s="14">
        <v>0</v>
      </c>
      <c r="O269" s="14">
        <v>0</v>
      </c>
      <c r="P269" s="14">
        <v>0</v>
      </c>
      <c r="Q269" s="13">
        <v>3.32</v>
      </c>
      <c r="R269" s="12">
        <v>30.037048192771</v>
      </c>
      <c r="S269" s="12">
        <v>99.722999999999999</v>
      </c>
      <c r="T269" s="14">
        <v>0</v>
      </c>
      <c r="U269" s="14">
        <v>0</v>
      </c>
      <c r="V269" s="14">
        <v>0</v>
      </c>
      <c r="W269" s="14">
        <v>0</v>
      </c>
      <c r="X269" s="12">
        <v>0</v>
      </c>
      <c r="Y269" s="12">
        <v>30</v>
      </c>
      <c r="Z269" s="12">
        <v>-3.9E-2</v>
      </c>
    </row>
    <row r="270" spans="1:26">
      <c r="A270" s="15" t="s">
        <v>349</v>
      </c>
      <c r="B270" s="16"/>
      <c r="C270" s="17"/>
      <c r="D270" s="18"/>
      <c r="E270" s="16"/>
      <c r="F270" s="18">
        <f>SUM(F202:F269)</f>
        <v>1180.5299999999997</v>
      </c>
      <c r="G270" s="17"/>
      <c r="H270" s="17">
        <f>SUM(H202:H269)</f>
        <v>21799.543999999998</v>
      </c>
      <c r="I270" s="19">
        <f>SUM(I202:I269)</f>
        <v>280</v>
      </c>
      <c r="J270" s="17"/>
      <c r="K270" s="17">
        <f t="shared" ref="K270:Q270" si="14">SUM(K202:K269)</f>
        <v>4521.3630999999996</v>
      </c>
      <c r="L270" s="19">
        <f t="shared" si="14"/>
        <v>0</v>
      </c>
      <c r="M270" s="17">
        <f t="shared" si="14"/>
        <v>0</v>
      </c>
      <c r="N270" s="19">
        <f t="shared" si="14"/>
        <v>0</v>
      </c>
      <c r="O270" s="19">
        <f t="shared" si="14"/>
        <v>0</v>
      </c>
      <c r="P270" s="19">
        <f t="shared" si="14"/>
        <v>0</v>
      </c>
      <c r="Q270" s="19">
        <f t="shared" si="14"/>
        <v>951.95</v>
      </c>
      <c r="R270" s="17"/>
      <c r="S270" s="17">
        <f t="shared" ref="S270:X270" si="15">SUM(S202:S269)</f>
        <v>20257.955300000001</v>
      </c>
      <c r="T270" s="18">
        <f t="shared" si="15"/>
        <v>508.56000000000006</v>
      </c>
      <c r="U270" s="19">
        <f t="shared" si="15"/>
        <v>17212</v>
      </c>
      <c r="V270" s="18">
        <f t="shared" si="15"/>
        <v>509.20000000000005</v>
      </c>
      <c r="W270" s="19">
        <f t="shared" si="15"/>
        <v>0</v>
      </c>
      <c r="X270" s="17">
        <f t="shared" si="15"/>
        <v>0</v>
      </c>
      <c r="Y270" s="17"/>
      <c r="Z270" s="17">
        <f>SUM(Z202:Z269)</f>
        <v>6062.9517999999998</v>
      </c>
    </row>
    <row r="271" spans="1:26">
      <c r="A271" s="9" t="s">
        <v>350</v>
      </c>
    </row>
    <row r="272" spans="1:26">
      <c r="A272" s="11" t="s">
        <v>351</v>
      </c>
      <c r="B272" s="10"/>
      <c r="C272" s="12">
        <v>38.993299999999998</v>
      </c>
      <c r="D272" s="13">
        <v>33.81</v>
      </c>
      <c r="E272" s="10">
        <v>80686012139</v>
      </c>
      <c r="F272" s="13">
        <v>6.3</v>
      </c>
      <c r="G272" s="12">
        <v>38.984015873015998</v>
      </c>
      <c r="H272" s="12">
        <v>245.5993</v>
      </c>
      <c r="I272" s="14">
        <v>0</v>
      </c>
      <c r="J272" s="12">
        <v>0</v>
      </c>
      <c r="K272" s="12">
        <v>0</v>
      </c>
      <c r="L272" s="14">
        <v>0</v>
      </c>
      <c r="M272" s="12">
        <v>0</v>
      </c>
      <c r="N272" s="14">
        <v>0</v>
      </c>
      <c r="O272" s="14">
        <v>0</v>
      </c>
      <c r="P272" s="14">
        <v>0</v>
      </c>
      <c r="Q272" s="13">
        <v>6.27</v>
      </c>
      <c r="R272" s="12">
        <v>38.984593301434998</v>
      </c>
      <c r="S272" s="12">
        <v>244.43340000000001</v>
      </c>
      <c r="T272" s="14">
        <v>0.03</v>
      </c>
      <c r="U272" s="14">
        <v>1</v>
      </c>
      <c r="V272" s="14">
        <v>0</v>
      </c>
      <c r="W272" s="14">
        <v>0</v>
      </c>
      <c r="X272" s="12">
        <v>0</v>
      </c>
      <c r="Y272" s="12">
        <v>38.863300000000002</v>
      </c>
      <c r="Z272" s="12">
        <v>1.1658999999999999</v>
      </c>
    </row>
    <row r="273" spans="1:26">
      <c r="A273" s="11" t="s">
        <v>352</v>
      </c>
      <c r="B273" s="10" t="s">
        <v>67</v>
      </c>
      <c r="C273" s="12">
        <v>36.659999999999997</v>
      </c>
      <c r="D273" s="13">
        <v>25.36</v>
      </c>
      <c r="E273" s="10">
        <v>80686012405</v>
      </c>
      <c r="F273" s="13">
        <v>3.4</v>
      </c>
      <c r="G273" s="12">
        <v>36.659999999999997</v>
      </c>
      <c r="H273" s="12">
        <v>124.64400000000001</v>
      </c>
      <c r="I273" s="14">
        <v>0</v>
      </c>
      <c r="J273" s="12">
        <v>0</v>
      </c>
      <c r="K273" s="12">
        <v>0</v>
      </c>
      <c r="L273" s="14">
        <v>0</v>
      </c>
      <c r="M273" s="12">
        <v>0</v>
      </c>
      <c r="N273" s="14">
        <v>0</v>
      </c>
      <c r="O273" s="14">
        <v>0</v>
      </c>
      <c r="P273" s="14">
        <v>0</v>
      </c>
      <c r="Q273" s="13">
        <v>3.09</v>
      </c>
      <c r="R273" s="12">
        <v>36.709838187701997</v>
      </c>
      <c r="S273" s="12">
        <v>113.43340000000001</v>
      </c>
      <c r="T273" s="13">
        <v>0.31</v>
      </c>
      <c r="U273" s="13">
        <v>7.8</v>
      </c>
      <c r="V273" s="13">
        <v>0.2</v>
      </c>
      <c r="W273" s="14">
        <v>0</v>
      </c>
      <c r="X273" s="12">
        <v>0</v>
      </c>
      <c r="Y273" s="12">
        <v>36.163200000000003</v>
      </c>
      <c r="Z273" s="12">
        <v>11.210599999999999</v>
      </c>
    </row>
    <row r="274" spans="1:26">
      <c r="A274" s="11" t="s">
        <v>353</v>
      </c>
      <c r="B274" s="10"/>
      <c r="C274" s="12">
        <v>23.23</v>
      </c>
      <c r="D274" s="13">
        <v>33.81</v>
      </c>
      <c r="E274" s="10">
        <v>80244009229</v>
      </c>
      <c r="F274" s="13">
        <v>5.35</v>
      </c>
      <c r="G274" s="12">
        <v>23.234785046729002</v>
      </c>
      <c r="H274" s="12">
        <v>124.3061</v>
      </c>
      <c r="I274" s="14">
        <v>0</v>
      </c>
      <c r="J274" s="12">
        <v>0</v>
      </c>
      <c r="K274" s="12">
        <v>0</v>
      </c>
      <c r="L274" s="14">
        <v>0</v>
      </c>
      <c r="M274" s="12">
        <v>0</v>
      </c>
      <c r="N274" s="14">
        <v>0</v>
      </c>
      <c r="O274" s="14">
        <v>0</v>
      </c>
      <c r="P274" s="14">
        <v>0</v>
      </c>
      <c r="Q274" s="13">
        <v>3.24</v>
      </c>
      <c r="R274" s="12">
        <v>23.241481481480999</v>
      </c>
      <c r="S274" s="12">
        <v>75.302400000000006</v>
      </c>
      <c r="T274" s="13">
        <v>2.11</v>
      </c>
      <c r="U274" s="13">
        <v>71.3</v>
      </c>
      <c r="V274" s="13">
        <v>2.1</v>
      </c>
      <c r="W274" s="14">
        <v>0</v>
      </c>
      <c r="X274" s="12">
        <v>0</v>
      </c>
      <c r="Y274" s="12">
        <v>23.224499999999999</v>
      </c>
      <c r="Z274" s="12">
        <v>49.003700000000002</v>
      </c>
    </row>
    <row r="275" spans="1:26">
      <c r="A275" s="11" t="s">
        <v>354</v>
      </c>
      <c r="B275" s="10" t="s">
        <v>51</v>
      </c>
      <c r="C275" s="12">
        <v>39.700000000000003</v>
      </c>
      <c r="D275" s="13">
        <v>33.81</v>
      </c>
      <c r="E275" s="10">
        <v>8755409</v>
      </c>
      <c r="F275" s="13">
        <v>4.07</v>
      </c>
      <c r="G275" s="12">
        <v>39.744864864865001</v>
      </c>
      <c r="H275" s="12">
        <v>161.76159999999999</v>
      </c>
      <c r="I275" s="14">
        <v>0</v>
      </c>
      <c r="J275" s="12">
        <v>0</v>
      </c>
      <c r="K275" s="12">
        <v>0</v>
      </c>
      <c r="L275" s="14">
        <v>0</v>
      </c>
      <c r="M275" s="12">
        <v>0</v>
      </c>
      <c r="N275" s="14">
        <v>0</v>
      </c>
      <c r="O275" s="14">
        <v>0</v>
      </c>
      <c r="P275" s="14">
        <v>0</v>
      </c>
      <c r="Q275" s="13">
        <v>3.72</v>
      </c>
      <c r="R275" s="12">
        <v>39.673333333332998</v>
      </c>
      <c r="S275" s="12">
        <v>147.5848</v>
      </c>
      <c r="T275" s="13">
        <v>0.36</v>
      </c>
      <c r="U275" s="13">
        <v>12.1</v>
      </c>
      <c r="V275" s="13">
        <v>0.4</v>
      </c>
      <c r="W275" s="14">
        <v>0</v>
      </c>
      <c r="X275" s="12">
        <v>0</v>
      </c>
      <c r="Y275" s="12">
        <v>39.380299999999998</v>
      </c>
      <c r="Z275" s="12">
        <v>14.1769</v>
      </c>
    </row>
    <row r="276" spans="1:26">
      <c r="A276" s="11" t="s">
        <v>355</v>
      </c>
      <c r="B276" s="10" t="s">
        <v>51</v>
      </c>
      <c r="C276" s="12">
        <v>30.753299999999999</v>
      </c>
      <c r="D276" s="13">
        <v>33.81</v>
      </c>
      <c r="E276" s="10">
        <v>82000752974</v>
      </c>
      <c r="F276" s="13">
        <v>6.43</v>
      </c>
      <c r="G276" s="12">
        <v>30.772908242612999</v>
      </c>
      <c r="H276" s="12">
        <v>197.8698</v>
      </c>
      <c r="I276" s="14">
        <v>0</v>
      </c>
      <c r="J276" s="12">
        <v>0</v>
      </c>
      <c r="K276" s="12">
        <v>0</v>
      </c>
      <c r="L276" s="14">
        <v>0</v>
      </c>
      <c r="M276" s="12">
        <v>0</v>
      </c>
      <c r="N276" s="14">
        <v>0</v>
      </c>
      <c r="O276" s="14">
        <v>0</v>
      </c>
      <c r="P276" s="14">
        <v>0</v>
      </c>
      <c r="Q276" s="13">
        <v>5.78</v>
      </c>
      <c r="R276" s="12">
        <v>30.769256055363002</v>
      </c>
      <c r="S276" s="12">
        <v>177.84630000000001</v>
      </c>
      <c r="T276" s="13">
        <v>0.65</v>
      </c>
      <c r="U276" s="13">
        <v>22</v>
      </c>
      <c r="V276" s="13">
        <v>0.7</v>
      </c>
      <c r="W276" s="14">
        <v>0</v>
      </c>
      <c r="X276" s="12">
        <v>0</v>
      </c>
      <c r="Y276" s="12">
        <v>30.805399999999999</v>
      </c>
      <c r="Z276" s="12">
        <v>20.023499999999999</v>
      </c>
    </row>
    <row r="277" spans="1:26">
      <c r="A277" s="11" t="s">
        <v>356</v>
      </c>
      <c r="B277" s="10"/>
      <c r="C277" s="12">
        <v>30</v>
      </c>
      <c r="D277" s="13">
        <v>25.36</v>
      </c>
      <c r="E277" s="10">
        <v>96749000067</v>
      </c>
      <c r="F277" s="14">
        <v>1</v>
      </c>
      <c r="G277" s="12">
        <v>30</v>
      </c>
      <c r="H277" s="12">
        <v>30</v>
      </c>
      <c r="I277" s="14">
        <v>0</v>
      </c>
      <c r="J277" s="12">
        <v>0</v>
      </c>
      <c r="K277" s="12">
        <v>0</v>
      </c>
      <c r="L277" s="14">
        <v>0</v>
      </c>
      <c r="M277" s="12">
        <v>0</v>
      </c>
      <c r="N277" s="14">
        <v>0</v>
      </c>
      <c r="O277" s="14">
        <v>0</v>
      </c>
      <c r="P277" s="14">
        <v>0</v>
      </c>
      <c r="Q277" s="14">
        <v>1</v>
      </c>
      <c r="R277" s="12">
        <v>30</v>
      </c>
      <c r="S277" s="12">
        <v>30</v>
      </c>
      <c r="T277" s="14">
        <v>0</v>
      </c>
      <c r="U277" s="14">
        <v>0</v>
      </c>
      <c r="V277" s="14">
        <v>0</v>
      </c>
      <c r="W277" s="14">
        <v>0</v>
      </c>
      <c r="X277" s="12">
        <v>0</v>
      </c>
      <c r="Y277" s="12">
        <v>30</v>
      </c>
      <c r="Z277" s="12">
        <v>0</v>
      </c>
    </row>
    <row r="278" spans="1:26">
      <c r="A278" s="11" t="s">
        <v>357</v>
      </c>
      <c r="B278" s="10"/>
      <c r="C278" s="12">
        <v>13.99</v>
      </c>
      <c r="D278" s="13">
        <v>33.81</v>
      </c>
      <c r="E278" s="10">
        <v>88004144678</v>
      </c>
      <c r="F278" s="13">
        <v>12.25</v>
      </c>
      <c r="G278" s="12">
        <v>13.990914285714</v>
      </c>
      <c r="H278" s="12">
        <v>171.3887</v>
      </c>
      <c r="I278" s="14">
        <v>0</v>
      </c>
      <c r="J278" s="12">
        <v>0</v>
      </c>
      <c r="K278" s="12">
        <v>0</v>
      </c>
      <c r="L278" s="14">
        <v>0</v>
      </c>
      <c r="M278" s="12">
        <v>0</v>
      </c>
      <c r="N278" s="14">
        <v>0</v>
      </c>
      <c r="O278" s="14">
        <v>0</v>
      </c>
      <c r="P278" s="14">
        <v>0</v>
      </c>
      <c r="Q278" s="13">
        <v>10.210000000000001</v>
      </c>
      <c r="R278" s="12">
        <v>13.994387855044</v>
      </c>
      <c r="S278" s="12">
        <v>142.8827</v>
      </c>
      <c r="T278" s="14">
        <v>2.04</v>
      </c>
      <c r="U278" s="14">
        <v>68.900000000000006</v>
      </c>
      <c r="V278" s="14">
        <v>2</v>
      </c>
      <c r="W278" s="14">
        <v>0</v>
      </c>
      <c r="X278" s="12">
        <v>0</v>
      </c>
      <c r="Y278" s="12">
        <v>13.9735</v>
      </c>
      <c r="Z278" s="12">
        <v>28.506</v>
      </c>
    </row>
    <row r="279" spans="1:26">
      <c r="A279" s="11" t="s">
        <v>358</v>
      </c>
      <c r="B279" s="10"/>
      <c r="C279" s="12">
        <v>40.94</v>
      </c>
      <c r="D279" s="13">
        <v>33.81</v>
      </c>
      <c r="E279" s="10">
        <v>82184038734</v>
      </c>
      <c r="F279" s="14">
        <v>4</v>
      </c>
      <c r="G279" s="12">
        <v>40.94</v>
      </c>
      <c r="H279" s="12">
        <v>163.76</v>
      </c>
      <c r="I279" s="14">
        <v>0</v>
      </c>
      <c r="J279" s="12">
        <v>0</v>
      </c>
      <c r="K279" s="12">
        <v>0</v>
      </c>
      <c r="L279" s="14">
        <v>0</v>
      </c>
      <c r="M279" s="12">
        <v>0</v>
      </c>
      <c r="N279" s="14">
        <v>0</v>
      </c>
      <c r="O279" s="14">
        <v>0</v>
      </c>
      <c r="P279" s="14">
        <v>0</v>
      </c>
      <c r="Q279" s="14">
        <v>4</v>
      </c>
      <c r="R279" s="12">
        <v>40.94</v>
      </c>
      <c r="S279" s="12">
        <v>163.76</v>
      </c>
      <c r="T279" s="14">
        <v>0</v>
      </c>
      <c r="U279" s="14">
        <v>0</v>
      </c>
      <c r="V279" s="14">
        <v>0</v>
      </c>
      <c r="W279" s="14">
        <v>0</v>
      </c>
      <c r="X279" s="12">
        <v>0</v>
      </c>
      <c r="Y279" s="12">
        <v>40.94</v>
      </c>
      <c r="Z279" s="12">
        <v>0</v>
      </c>
    </row>
    <row r="280" spans="1:26">
      <c r="A280" s="11" t="s">
        <v>359</v>
      </c>
      <c r="B280" s="10"/>
      <c r="C280" s="12">
        <v>20</v>
      </c>
      <c r="D280" s="13">
        <v>25.36</v>
      </c>
      <c r="E280" s="10"/>
      <c r="F280" s="13">
        <v>10.36</v>
      </c>
      <c r="G280" s="12">
        <v>19.997104247104001</v>
      </c>
      <c r="H280" s="12">
        <v>207.17</v>
      </c>
      <c r="I280" s="14">
        <v>0</v>
      </c>
      <c r="J280" s="12">
        <v>0</v>
      </c>
      <c r="K280" s="12">
        <v>0</v>
      </c>
      <c r="L280" s="14">
        <v>0</v>
      </c>
      <c r="M280" s="12">
        <v>0</v>
      </c>
      <c r="N280" s="14">
        <v>0</v>
      </c>
      <c r="O280" s="14">
        <v>0</v>
      </c>
      <c r="P280" s="14">
        <v>0</v>
      </c>
      <c r="Q280" s="13">
        <v>10.35</v>
      </c>
      <c r="R280" s="12">
        <v>19.998260869565001</v>
      </c>
      <c r="S280" s="12">
        <v>206.982</v>
      </c>
      <c r="T280" s="14">
        <v>0.01</v>
      </c>
      <c r="U280" s="14">
        <v>0.2</v>
      </c>
      <c r="V280" s="14">
        <v>0</v>
      </c>
      <c r="W280" s="14">
        <v>0</v>
      </c>
      <c r="X280" s="12">
        <v>0</v>
      </c>
      <c r="Y280" s="12">
        <v>18.8</v>
      </c>
      <c r="Z280" s="12">
        <v>0.188</v>
      </c>
    </row>
    <row r="281" spans="1:26">
      <c r="A281" s="11" t="s">
        <v>360</v>
      </c>
      <c r="B281" s="10"/>
      <c r="C281" s="12">
        <v>20</v>
      </c>
      <c r="D281" s="13">
        <v>33.81</v>
      </c>
      <c r="E281" s="10">
        <v>82184004364</v>
      </c>
      <c r="F281" s="13">
        <v>4.25</v>
      </c>
      <c r="G281" s="12">
        <v>20.019294117647</v>
      </c>
      <c r="H281" s="12">
        <v>85.081999999999994</v>
      </c>
      <c r="I281" s="14">
        <v>0</v>
      </c>
      <c r="J281" s="12">
        <v>0</v>
      </c>
      <c r="K281" s="12">
        <v>0</v>
      </c>
      <c r="L281" s="14">
        <v>0</v>
      </c>
      <c r="M281" s="12">
        <v>0</v>
      </c>
      <c r="N281" s="14">
        <v>0</v>
      </c>
      <c r="O281" s="14">
        <v>0</v>
      </c>
      <c r="P281" s="14">
        <v>0</v>
      </c>
      <c r="Q281" s="13">
        <v>4.25</v>
      </c>
      <c r="R281" s="12">
        <v>19.994352941176</v>
      </c>
      <c r="S281" s="12">
        <v>84.975999999999999</v>
      </c>
      <c r="T281" s="14">
        <v>0.01</v>
      </c>
      <c r="U281" s="14">
        <v>0.2</v>
      </c>
      <c r="V281" s="14">
        <v>0</v>
      </c>
      <c r="W281" s="14">
        <v>0</v>
      </c>
      <c r="X281" s="12">
        <v>0</v>
      </c>
      <c r="Y281" s="12">
        <v>10.6</v>
      </c>
      <c r="Z281" s="12">
        <v>0.106</v>
      </c>
    </row>
    <row r="282" spans="1:26">
      <c r="A282" s="11" t="s">
        <v>361</v>
      </c>
      <c r="B282" s="10"/>
      <c r="C282" s="12">
        <v>26.75</v>
      </c>
      <c r="D282" s="13">
        <v>33.81</v>
      </c>
      <c r="E282" s="10" t="s">
        <v>362</v>
      </c>
      <c r="F282" s="13">
        <v>18.66</v>
      </c>
      <c r="G282" s="12">
        <v>26.745841371918999</v>
      </c>
      <c r="H282" s="12">
        <v>499.07740000000001</v>
      </c>
      <c r="I282" s="14">
        <v>-6</v>
      </c>
      <c r="J282" s="12">
        <v>26.75</v>
      </c>
      <c r="K282" s="12">
        <v>-160.5</v>
      </c>
      <c r="L282" s="14">
        <v>0</v>
      </c>
      <c r="M282" s="12">
        <v>0</v>
      </c>
      <c r="N282" s="14">
        <v>0</v>
      </c>
      <c r="O282" s="14">
        <v>0</v>
      </c>
      <c r="P282" s="14">
        <v>0</v>
      </c>
      <c r="Q282" s="13">
        <v>7.67</v>
      </c>
      <c r="R282" s="12">
        <v>26.757679269882999</v>
      </c>
      <c r="S282" s="12">
        <v>205.23140000000001</v>
      </c>
      <c r="T282" s="14">
        <v>4.9800000000000004</v>
      </c>
      <c r="U282" s="14">
        <v>168.5</v>
      </c>
      <c r="V282" s="14">
        <v>5</v>
      </c>
      <c r="W282" s="14">
        <v>0</v>
      </c>
      <c r="X282" s="12">
        <v>0</v>
      </c>
      <c r="Y282" s="12">
        <v>26.776299999999999</v>
      </c>
      <c r="Z282" s="12">
        <v>133.34610000000001</v>
      </c>
    </row>
    <row r="283" spans="1:26">
      <c r="A283" s="11" t="s">
        <v>363</v>
      </c>
      <c r="B283" s="10"/>
      <c r="C283" s="12">
        <v>15</v>
      </c>
      <c r="D283" s="13">
        <v>33.81</v>
      </c>
      <c r="E283" s="10">
        <v>82184005958</v>
      </c>
      <c r="F283" s="14">
        <v>1</v>
      </c>
      <c r="G283" s="12">
        <v>15</v>
      </c>
      <c r="H283" s="12">
        <v>15</v>
      </c>
      <c r="I283" s="14">
        <v>0</v>
      </c>
      <c r="J283" s="12">
        <v>0</v>
      </c>
      <c r="K283" s="12">
        <v>0</v>
      </c>
      <c r="L283" s="14">
        <v>0</v>
      </c>
      <c r="M283" s="12">
        <v>0</v>
      </c>
      <c r="N283" s="14">
        <v>0</v>
      </c>
      <c r="O283" s="14">
        <v>0</v>
      </c>
      <c r="P283" s="14">
        <v>0</v>
      </c>
      <c r="Q283" s="14">
        <v>1</v>
      </c>
      <c r="R283" s="12">
        <v>15</v>
      </c>
      <c r="S283" s="12">
        <v>15</v>
      </c>
      <c r="T283" s="14">
        <v>0</v>
      </c>
      <c r="U283" s="14">
        <v>0</v>
      </c>
      <c r="V283" s="14">
        <v>0</v>
      </c>
      <c r="W283" s="14">
        <v>0</v>
      </c>
      <c r="X283" s="12">
        <v>0</v>
      </c>
      <c r="Y283" s="12">
        <v>15</v>
      </c>
      <c r="Z283" s="12">
        <v>0</v>
      </c>
    </row>
    <row r="284" spans="1:26">
      <c r="A284" s="11" t="s">
        <v>364</v>
      </c>
      <c r="B284" s="10"/>
      <c r="C284" s="12">
        <v>53</v>
      </c>
      <c r="D284" s="13">
        <v>33.81</v>
      </c>
      <c r="E284" s="10"/>
      <c r="F284" s="14">
        <v>1</v>
      </c>
      <c r="G284" s="12">
        <v>53</v>
      </c>
      <c r="H284" s="12">
        <v>53</v>
      </c>
      <c r="I284" s="14">
        <v>0</v>
      </c>
      <c r="J284" s="12">
        <v>0</v>
      </c>
      <c r="K284" s="12">
        <v>0</v>
      </c>
      <c r="L284" s="14">
        <v>0</v>
      </c>
      <c r="M284" s="12">
        <v>0</v>
      </c>
      <c r="N284" s="14">
        <v>0</v>
      </c>
      <c r="O284" s="14">
        <v>0</v>
      </c>
      <c r="P284" s="14">
        <v>0</v>
      </c>
      <c r="Q284" s="14">
        <v>1</v>
      </c>
      <c r="R284" s="12">
        <v>53</v>
      </c>
      <c r="S284" s="12">
        <v>53</v>
      </c>
      <c r="T284" s="14">
        <v>0</v>
      </c>
      <c r="U284" s="14">
        <v>0</v>
      </c>
      <c r="V284" s="14">
        <v>0</v>
      </c>
      <c r="W284" s="14">
        <v>0</v>
      </c>
      <c r="X284" s="12">
        <v>0</v>
      </c>
      <c r="Y284" s="12">
        <v>53</v>
      </c>
      <c r="Z284" s="12">
        <v>0</v>
      </c>
    </row>
    <row r="285" spans="1:26">
      <c r="A285" s="11" t="s">
        <v>365</v>
      </c>
      <c r="B285" s="10"/>
      <c r="C285" s="12">
        <v>17</v>
      </c>
      <c r="D285" s="13">
        <v>33.81</v>
      </c>
      <c r="E285" s="10" t="s">
        <v>366</v>
      </c>
      <c r="F285" s="13">
        <v>1.24</v>
      </c>
      <c r="G285" s="12">
        <v>16.956129032258001</v>
      </c>
      <c r="H285" s="12">
        <v>21.025600000000001</v>
      </c>
      <c r="I285" s="14">
        <v>0</v>
      </c>
      <c r="J285" s="12">
        <v>0</v>
      </c>
      <c r="K285" s="12">
        <v>0</v>
      </c>
      <c r="L285" s="14">
        <v>0</v>
      </c>
      <c r="M285" s="12">
        <v>0</v>
      </c>
      <c r="N285" s="14">
        <v>0</v>
      </c>
      <c r="O285" s="14">
        <v>0</v>
      </c>
      <c r="P285" s="14">
        <v>0</v>
      </c>
      <c r="Q285" s="13">
        <v>1.74</v>
      </c>
      <c r="R285" s="12">
        <v>17.040057471263999</v>
      </c>
      <c r="S285" s="12">
        <v>29.649699999999999</v>
      </c>
      <c r="T285" s="20">
        <v>-0.51</v>
      </c>
      <c r="U285" s="20">
        <v>-17.2</v>
      </c>
      <c r="V285" s="20">
        <v>-0.5</v>
      </c>
      <c r="W285" s="21">
        <v>0</v>
      </c>
      <c r="X285" s="12">
        <v>0</v>
      </c>
      <c r="Y285" s="12">
        <v>16.91</v>
      </c>
      <c r="Z285" s="12">
        <v>-8.6241000000000003</v>
      </c>
    </row>
    <row r="286" spans="1:26">
      <c r="A286" s="11" t="s">
        <v>367</v>
      </c>
      <c r="B286" s="10"/>
      <c r="C286" s="12">
        <v>24.99</v>
      </c>
      <c r="D286" s="13">
        <v>33.81</v>
      </c>
      <c r="E286" s="10" t="s">
        <v>368</v>
      </c>
      <c r="F286" s="14">
        <v>4</v>
      </c>
      <c r="G286" s="12">
        <v>24.99</v>
      </c>
      <c r="H286" s="12">
        <v>99.96</v>
      </c>
      <c r="I286" s="14">
        <v>0</v>
      </c>
      <c r="J286" s="12">
        <v>0</v>
      </c>
      <c r="K286" s="12">
        <v>0</v>
      </c>
      <c r="L286" s="14">
        <v>0</v>
      </c>
      <c r="M286" s="12">
        <v>0</v>
      </c>
      <c r="N286" s="14">
        <v>0</v>
      </c>
      <c r="O286" s="14">
        <v>0</v>
      </c>
      <c r="P286" s="14">
        <v>0</v>
      </c>
      <c r="Q286" s="14">
        <v>4</v>
      </c>
      <c r="R286" s="12">
        <v>24.99</v>
      </c>
      <c r="S286" s="12">
        <v>99.96</v>
      </c>
      <c r="T286" s="14">
        <v>0</v>
      </c>
      <c r="U286" s="14">
        <v>0</v>
      </c>
      <c r="V286" s="14">
        <v>0</v>
      </c>
      <c r="W286" s="14">
        <v>0</v>
      </c>
      <c r="X286" s="12">
        <v>0</v>
      </c>
      <c r="Y286" s="12">
        <v>24.99</v>
      </c>
      <c r="Z286" s="12">
        <v>0</v>
      </c>
    </row>
    <row r="287" spans="1:26">
      <c r="A287" s="11" t="s">
        <v>369</v>
      </c>
      <c r="B287" s="10"/>
      <c r="C287" s="12">
        <v>27.48</v>
      </c>
      <c r="D287" s="13">
        <v>33.81</v>
      </c>
      <c r="E287" s="10" t="s">
        <v>370</v>
      </c>
      <c r="F287" s="13">
        <v>2.13</v>
      </c>
      <c r="G287" s="12">
        <v>27.48</v>
      </c>
      <c r="H287" s="12">
        <v>58.532400000000003</v>
      </c>
      <c r="I287" s="14">
        <v>0</v>
      </c>
      <c r="J287" s="12">
        <v>0</v>
      </c>
      <c r="K287" s="12">
        <v>0</v>
      </c>
      <c r="L287" s="14">
        <v>0</v>
      </c>
      <c r="M287" s="12">
        <v>0</v>
      </c>
      <c r="N287" s="14">
        <v>0</v>
      </c>
      <c r="O287" s="14">
        <v>0</v>
      </c>
      <c r="P287" s="14">
        <v>0</v>
      </c>
      <c r="Q287" s="14">
        <v>2</v>
      </c>
      <c r="R287" s="12">
        <v>27.48</v>
      </c>
      <c r="S287" s="12">
        <v>54.96</v>
      </c>
      <c r="T287" s="13">
        <v>0.13</v>
      </c>
      <c r="U287" s="13">
        <v>4.4000000000000004</v>
      </c>
      <c r="V287" s="13">
        <v>0.1</v>
      </c>
      <c r="W287" s="14">
        <v>0</v>
      </c>
      <c r="X287" s="12">
        <v>0</v>
      </c>
      <c r="Y287" s="12">
        <v>27.48</v>
      </c>
      <c r="Z287" s="12">
        <v>3.5724</v>
      </c>
    </row>
    <row r="288" spans="1:26">
      <c r="A288" s="11" t="s">
        <v>371</v>
      </c>
      <c r="B288" s="10"/>
      <c r="C288" s="12">
        <v>40</v>
      </c>
      <c r="D288" s="13">
        <v>25.36</v>
      </c>
      <c r="E288" s="10"/>
      <c r="F288" s="14">
        <v>1</v>
      </c>
      <c r="G288" s="12">
        <v>40</v>
      </c>
      <c r="H288" s="12">
        <v>40</v>
      </c>
      <c r="I288" s="14">
        <v>0</v>
      </c>
      <c r="J288" s="12">
        <v>0</v>
      </c>
      <c r="K288" s="12">
        <v>0</v>
      </c>
      <c r="L288" s="14">
        <v>0</v>
      </c>
      <c r="M288" s="12">
        <v>0</v>
      </c>
      <c r="N288" s="14">
        <v>0</v>
      </c>
      <c r="O288" s="14">
        <v>0</v>
      </c>
      <c r="P288" s="14">
        <v>0</v>
      </c>
      <c r="Q288" s="14">
        <v>1</v>
      </c>
      <c r="R288" s="12">
        <v>40</v>
      </c>
      <c r="S288" s="12">
        <v>40</v>
      </c>
      <c r="T288" s="14">
        <v>0</v>
      </c>
      <c r="U288" s="14">
        <v>0</v>
      </c>
      <c r="V288" s="14">
        <v>0</v>
      </c>
      <c r="W288" s="14">
        <v>0</v>
      </c>
      <c r="X288" s="12">
        <v>0</v>
      </c>
      <c r="Y288" s="12">
        <v>40</v>
      </c>
      <c r="Z288" s="12">
        <v>0</v>
      </c>
    </row>
    <row r="289" spans="1:26">
      <c r="A289" s="11" t="s">
        <v>372</v>
      </c>
      <c r="B289" s="10"/>
      <c r="C289" s="12">
        <v>55</v>
      </c>
      <c r="D289" s="13">
        <v>25.36</v>
      </c>
      <c r="E289" s="10">
        <v>655709000013</v>
      </c>
      <c r="F289" s="14">
        <v>1</v>
      </c>
      <c r="G289" s="12">
        <v>55</v>
      </c>
      <c r="H289" s="12">
        <v>55</v>
      </c>
      <c r="I289" s="14">
        <v>0</v>
      </c>
      <c r="J289" s="12">
        <v>0</v>
      </c>
      <c r="K289" s="12">
        <v>0</v>
      </c>
      <c r="L289" s="14">
        <v>0</v>
      </c>
      <c r="M289" s="12">
        <v>0</v>
      </c>
      <c r="N289" s="14">
        <v>0</v>
      </c>
      <c r="O289" s="14">
        <v>0</v>
      </c>
      <c r="P289" s="14">
        <v>0</v>
      </c>
      <c r="Q289" s="14">
        <v>1</v>
      </c>
      <c r="R289" s="12">
        <v>55</v>
      </c>
      <c r="S289" s="12">
        <v>55</v>
      </c>
      <c r="T289" s="14">
        <v>0</v>
      </c>
      <c r="U289" s="14">
        <v>0</v>
      </c>
      <c r="V289" s="14">
        <v>0</v>
      </c>
      <c r="W289" s="14">
        <v>0</v>
      </c>
      <c r="X289" s="12">
        <v>0</v>
      </c>
      <c r="Y289" s="12">
        <v>55</v>
      </c>
      <c r="Z289" s="12">
        <v>0</v>
      </c>
    </row>
    <row r="290" spans="1:26">
      <c r="A290" s="11" t="s">
        <v>373</v>
      </c>
      <c r="B290" s="10" t="s">
        <v>67</v>
      </c>
      <c r="C290" s="12">
        <v>19.916699999999999</v>
      </c>
      <c r="D290" s="13">
        <v>33.81</v>
      </c>
      <c r="E290" s="10" t="s">
        <v>374</v>
      </c>
      <c r="F290" s="13">
        <v>15.78</v>
      </c>
      <c r="G290" s="12">
        <v>19.921875792142</v>
      </c>
      <c r="H290" s="12">
        <v>314.36720000000003</v>
      </c>
      <c r="I290" s="14">
        <v>0</v>
      </c>
      <c r="J290" s="12">
        <v>0</v>
      </c>
      <c r="K290" s="12">
        <v>0</v>
      </c>
      <c r="L290" s="14">
        <v>0</v>
      </c>
      <c r="M290" s="12">
        <v>0</v>
      </c>
      <c r="N290" s="14">
        <v>0</v>
      </c>
      <c r="O290" s="14">
        <v>0</v>
      </c>
      <c r="P290" s="14">
        <v>0</v>
      </c>
      <c r="Q290" s="13">
        <v>15.79</v>
      </c>
      <c r="R290" s="12">
        <v>19.910645978466999</v>
      </c>
      <c r="S290" s="12">
        <v>314.38909999999998</v>
      </c>
      <c r="T290" s="14">
        <v>0</v>
      </c>
      <c r="U290" s="14">
        <v>0</v>
      </c>
      <c r="V290" s="14">
        <v>0</v>
      </c>
      <c r="W290" s="14">
        <v>0</v>
      </c>
      <c r="X290" s="12">
        <v>0</v>
      </c>
      <c r="Y290" s="12">
        <v>19.916699999999999</v>
      </c>
      <c r="Z290" s="12">
        <v>-2.1899999999999999E-2</v>
      </c>
    </row>
    <row r="291" spans="1:26">
      <c r="A291" s="11" t="s">
        <v>375</v>
      </c>
      <c r="B291" s="10" t="s">
        <v>67</v>
      </c>
      <c r="C291" s="12">
        <v>7</v>
      </c>
      <c r="D291" s="13">
        <v>33.81</v>
      </c>
      <c r="E291" s="10">
        <v>80686022206</v>
      </c>
      <c r="F291" s="14">
        <v>12</v>
      </c>
      <c r="G291" s="12">
        <v>7</v>
      </c>
      <c r="H291" s="12">
        <v>84</v>
      </c>
      <c r="I291" s="14">
        <v>0</v>
      </c>
      <c r="J291" s="12">
        <v>0</v>
      </c>
      <c r="K291" s="12">
        <v>0</v>
      </c>
      <c r="L291" s="14">
        <v>0</v>
      </c>
      <c r="M291" s="12">
        <v>0</v>
      </c>
      <c r="N291" s="14">
        <v>0</v>
      </c>
      <c r="O291" s="14">
        <v>0</v>
      </c>
      <c r="P291" s="14">
        <v>0</v>
      </c>
      <c r="Q291" s="14">
        <v>12</v>
      </c>
      <c r="R291" s="12">
        <v>7</v>
      </c>
      <c r="S291" s="12">
        <v>84</v>
      </c>
      <c r="T291" s="14">
        <v>0</v>
      </c>
      <c r="U291" s="14">
        <v>0</v>
      </c>
      <c r="V291" s="14">
        <v>0</v>
      </c>
      <c r="W291" s="14">
        <v>0</v>
      </c>
      <c r="X291" s="12">
        <v>0</v>
      </c>
      <c r="Y291" s="12">
        <v>7</v>
      </c>
      <c r="Z291" s="12">
        <v>0</v>
      </c>
    </row>
    <row r="292" spans="1:26">
      <c r="A292" s="11" t="s">
        <v>376</v>
      </c>
      <c r="B292" s="10" t="s">
        <v>67</v>
      </c>
      <c r="C292" s="12">
        <v>7</v>
      </c>
      <c r="D292" s="13">
        <v>33.81</v>
      </c>
      <c r="E292" s="10" t="s">
        <v>377</v>
      </c>
      <c r="F292" s="13">
        <v>52.6</v>
      </c>
      <c r="G292" s="12">
        <v>7.0004125475284997</v>
      </c>
      <c r="H292" s="12">
        <v>368.2217</v>
      </c>
      <c r="I292" s="14">
        <v>0</v>
      </c>
      <c r="J292" s="12">
        <v>0</v>
      </c>
      <c r="K292" s="12">
        <v>0</v>
      </c>
      <c r="L292" s="14">
        <v>0</v>
      </c>
      <c r="M292" s="12">
        <v>0</v>
      </c>
      <c r="N292" s="14">
        <v>0</v>
      </c>
      <c r="O292" s="14">
        <v>0</v>
      </c>
      <c r="P292" s="14">
        <v>0</v>
      </c>
      <c r="Q292" s="13">
        <v>50.45</v>
      </c>
      <c r="R292" s="12">
        <v>7.0004856293359996</v>
      </c>
      <c r="S292" s="12">
        <v>353.17450000000002</v>
      </c>
      <c r="T292" s="13">
        <v>2.15</v>
      </c>
      <c r="U292" s="13">
        <v>72.7</v>
      </c>
      <c r="V292" s="13">
        <v>2.1</v>
      </c>
      <c r="W292" s="14">
        <v>0</v>
      </c>
      <c r="X292" s="12">
        <v>0</v>
      </c>
      <c r="Y292" s="12">
        <v>6.9987000000000004</v>
      </c>
      <c r="Z292" s="12">
        <v>15.0472</v>
      </c>
    </row>
    <row r="293" spans="1:26">
      <c r="A293" s="11" t="s">
        <v>378</v>
      </c>
      <c r="B293" s="10"/>
      <c r="C293" s="12">
        <v>10</v>
      </c>
      <c r="D293" s="13">
        <v>33.81</v>
      </c>
      <c r="E293" s="10">
        <v>80686016878</v>
      </c>
      <c r="F293" s="13">
        <v>17.63</v>
      </c>
      <c r="G293" s="12">
        <v>9.9986954055586992</v>
      </c>
      <c r="H293" s="12">
        <v>176.27699999999999</v>
      </c>
      <c r="I293" s="14">
        <v>0</v>
      </c>
      <c r="J293" s="12">
        <v>0</v>
      </c>
      <c r="K293" s="12">
        <v>0</v>
      </c>
      <c r="L293" s="14">
        <v>0</v>
      </c>
      <c r="M293" s="12">
        <v>0</v>
      </c>
      <c r="N293" s="14">
        <v>0</v>
      </c>
      <c r="O293" s="14">
        <v>0</v>
      </c>
      <c r="P293" s="14">
        <v>0</v>
      </c>
      <c r="Q293" s="13">
        <v>14.42</v>
      </c>
      <c r="R293" s="12">
        <v>10.000832177531001</v>
      </c>
      <c r="S293" s="12">
        <v>144.21199999999999</v>
      </c>
      <c r="T293" s="13">
        <v>3.21</v>
      </c>
      <c r="U293" s="13">
        <v>108.4</v>
      </c>
      <c r="V293" s="13">
        <v>3.2</v>
      </c>
      <c r="W293" s="14">
        <v>0</v>
      </c>
      <c r="X293" s="12">
        <v>0</v>
      </c>
      <c r="Y293" s="12">
        <v>9.9891000000000005</v>
      </c>
      <c r="Z293" s="12">
        <v>32.064999999999998</v>
      </c>
    </row>
    <row r="294" spans="1:26">
      <c r="A294" s="11" t="s">
        <v>379</v>
      </c>
      <c r="B294" s="10"/>
      <c r="C294" s="12">
        <v>20</v>
      </c>
      <c r="D294" s="13">
        <v>25.36</v>
      </c>
      <c r="E294" s="10">
        <v>80686016762</v>
      </c>
      <c r="F294" s="13">
        <v>2.2000000000000002</v>
      </c>
      <c r="G294" s="12">
        <v>20</v>
      </c>
      <c r="H294" s="12">
        <v>44</v>
      </c>
      <c r="I294" s="14">
        <v>0</v>
      </c>
      <c r="J294" s="12">
        <v>0</v>
      </c>
      <c r="K294" s="12">
        <v>0</v>
      </c>
      <c r="L294" s="14">
        <v>0</v>
      </c>
      <c r="M294" s="12">
        <v>0</v>
      </c>
      <c r="N294" s="14">
        <v>0</v>
      </c>
      <c r="O294" s="14">
        <v>0</v>
      </c>
      <c r="P294" s="14">
        <v>0</v>
      </c>
      <c r="Q294" s="14">
        <v>3</v>
      </c>
      <c r="R294" s="12">
        <v>20</v>
      </c>
      <c r="S294" s="12">
        <v>60</v>
      </c>
      <c r="T294" s="20">
        <v>-0.8</v>
      </c>
      <c r="U294" s="20">
        <v>-20.3</v>
      </c>
      <c r="V294" s="20">
        <v>-0.6</v>
      </c>
      <c r="W294" s="21">
        <v>0</v>
      </c>
      <c r="X294" s="12">
        <v>0</v>
      </c>
      <c r="Y294" s="12">
        <v>20</v>
      </c>
      <c r="Z294" s="12">
        <v>-16</v>
      </c>
    </row>
    <row r="295" spans="1:26">
      <c r="A295" s="11" t="s">
        <v>380</v>
      </c>
      <c r="B295" s="10"/>
      <c r="C295" s="12">
        <v>10</v>
      </c>
      <c r="D295" s="13">
        <v>25.36</v>
      </c>
      <c r="E295" s="10">
        <v>80686016748</v>
      </c>
      <c r="F295" s="13">
        <v>0.6</v>
      </c>
      <c r="G295" s="12">
        <v>10</v>
      </c>
      <c r="H295" s="12">
        <v>6</v>
      </c>
      <c r="I295" s="14">
        <v>0</v>
      </c>
      <c r="J295" s="12">
        <v>0</v>
      </c>
      <c r="K295" s="12">
        <v>0</v>
      </c>
      <c r="L295" s="14">
        <v>0</v>
      </c>
      <c r="M295" s="12">
        <v>0</v>
      </c>
      <c r="N295" s="14">
        <v>0</v>
      </c>
      <c r="O295" s="14">
        <v>0</v>
      </c>
      <c r="P295" s="14">
        <v>0</v>
      </c>
      <c r="Q295" s="14">
        <v>1</v>
      </c>
      <c r="R295" s="12">
        <v>10</v>
      </c>
      <c r="S295" s="12">
        <v>10</v>
      </c>
      <c r="T295" s="20">
        <v>-0.4</v>
      </c>
      <c r="U295" s="20">
        <v>-10.1</v>
      </c>
      <c r="V295" s="20">
        <v>-0.3</v>
      </c>
      <c r="W295" s="21">
        <v>0</v>
      </c>
      <c r="X295" s="12">
        <v>0</v>
      </c>
      <c r="Y295" s="12">
        <v>10</v>
      </c>
      <c r="Z295" s="12">
        <v>-4</v>
      </c>
    </row>
    <row r="296" spans="1:26">
      <c r="A296" s="11" t="s">
        <v>381</v>
      </c>
      <c r="B296" s="10" t="s">
        <v>67</v>
      </c>
      <c r="C296" s="12">
        <v>42</v>
      </c>
      <c r="D296" s="13">
        <v>25.36</v>
      </c>
      <c r="E296" s="10" t="s">
        <v>382</v>
      </c>
      <c r="F296" s="13">
        <v>50.66</v>
      </c>
      <c r="G296" s="12">
        <v>41.996932491117001</v>
      </c>
      <c r="H296" s="12">
        <v>2127.5646000000002</v>
      </c>
      <c r="I296" s="14">
        <v>-3</v>
      </c>
      <c r="J296" s="12">
        <v>42</v>
      </c>
      <c r="K296" s="12">
        <v>-126</v>
      </c>
      <c r="L296" s="14">
        <v>0</v>
      </c>
      <c r="M296" s="12">
        <v>0</v>
      </c>
      <c r="N296" s="14">
        <v>0</v>
      </c>
      <c r="O296" s="14">
        <v>0</v>
      </c>
      <c r="P296" s="14">
        <v>0</v>
      </c>
      <c r="Q296" s="13">
        <v>47.65</v>
      </c>
      <c r="R296" s="12">
        <v>41.999471143756999</v>
      </c>
      <c r="S296" s="12">
        <v>2001.2747999999999</v>
      </c>
      <c r="T296" s="14">
        <v>0.01</v>
      </c>
      <c r="U296" s="14">
        <v>0.2</v>
      </c>
      <c r="V296" s="14">
        <v>0</v>
      </c>
      <c r="W296" s="14">
        <v>0</v>
      </c>
      <c r="X296" s="12">
        <v>0</v>
      </c>
      <c r="Y296" s="12">
        <v>28.98</v>
      </c>
      <c r="Z296" s="12">
        <v>0.2898</v>
      </c>
    </row>
    <row r="297" spans="1:26">
      <c r="A297" s="11" t="s">
        <v>383</v>
      </c>
      <c r="B297" s="10" t="s">
        <v>67</v>
      </c>
      <c r="C297" s="12">
        <v>29</v>
      </c>
      <c r="D297" s="13">
        <v>33.81</v>
      </c>
      <c r="E297" s="10" t="s">
        <v>384</v>
      </c>
      <c r="F297" s="13">
        <v>4.2</v>
      </c>
      <c r="G297" s="12">
        <v>29.033142857143002</v>
      </c>
      <c r="H297" s="12">
        <v>121.9392</v>
      </c>
      <c r="I297" s="14">
        <v>0</v>
      </c>
      <c r="J297" s="12">
        <v>0</v>
      </c>
      <c r="K297" s="12">
        <v>0</v>
      </c>
      <c r="L297" s="14">
        <v>0</v>
      </c>
      <c r="M297" s="12">
        <v>0</v>
      </c>
      <c r="N297" s="14">
        <v>0</v>
      </c>
      <c r="O297" s="14">
        <v>0</v>
      </c>
      <c r="P297" s="14">
        <v>0</v>
      </c>
      <c r="Q297" s="13">
        <v>3.8</v>
      </c>
      <c r="R297" s="12">
        <v>29.031289473684001</v>
      </c>
      <c r="S297" s="12">
        <v>110.3189</v>
      </c>
      <c r="T297" s="13">
        <v>0.4</v>
      </c>
      <c r="U297" s="13">
        <v>13.6</v>
      </c>
      <c r="V297" s="13">
        <v>0.4</v>
      </c>
      <c r="W297" s="14">
        <v>0</v>
      </c>
      <c r="X297" s="12">
        <v>0</v>
      </c>
      <c r="Y297" s="12">
        <v>29.050799999999999</v>
      </c>
      <c r="Z297" s="12">
        <v>11.6203</v>
      </c>
    </row>
    <row r="298" spans="1:26">
      <c r="A298" s="11" t="s">
        <v>385</v>
      </c>
      <c r="B298" s="10"/>
      <c r="C298" s="12">
        <v>20</v>
      </c>
      <c r="D298" s="13">
        <v>25.36</v>
      </c>
      <c r="E298" s="10">
        <v>850039004575</v>
      </c>
      <c r="F298" s="14">
        <v>2</v>
      </c>
      <c r="G298" s="12">
        <v>20</v>
      </c>
      <c r="H298" s="12">
        <v>40</v>
      </c>
      <c r="I298" s="14">
        <v>0</v>
      </c>
      <c r="J298" s="12">
        <v>0</v>
      </c>
      <c r="K298" s="12">
        <v>0</v>
      </c>
      <c r="L298" s="14">
        <v>0</v>
      </c>
      <c r="M298" s="12">
        <v>0</v>
      </c>
      <c r="N298" s="14">
        <v>0</v>
      </c>
      <c r="O298" s="14">
        <v>0</v>
      </c>
      <c r="P298" s="14">
        <v>0</v>
      </c>
      <c r="Q298" s="14">
        <v>2</v>
      </c>
      <c r="R298" s="12">
        <v>20</v>
      </c>
      <c r="S298" s="12">
        <v>40</v>
      </c>
      <c r="T298" s="14">
        <v>0</v>
      </c>
      <c r="U298" s="14">
        <v>0</v>
      </c>
      <c r="V298" s="14">
        <v>0</v>
      </c>
      <c r="W298" s="14">
        <v>0</v>
      </c>
      <c r="X298" s="12">
        <v>0</v>
      </c>
      <c r="Y298" s="12">
        <v>20</v>
      </c>
      <c r="Z298" s="12">
        <v>0</v>
      </c>
    </row>
    <row r="299" spans="1:26">
      <c r="A299" s="11" t="s">
        <v>386</v>
      </c>
      <c r="B299" s="10"/>
      <c r="C299" s="12">
        <v>25</v>
      </c>
      <c r="D299" s="13">
        <v>33.81</v>
      </c>
      <c r="E299" s="10" t="s">
        <v>387</v>
      </c>
      <c r="F299" s="14">
        <v>3</v>
      </c>
      <c r="G299" s="12">
        <v>25</v>
      </c>
      <c r="H299" s="12">
        <v>75</v>
      </c>
      <c r="I299" s="14">
        <v>0</v>
      </c>
      <c r="J299" s="12">
        <v>0</v>
      </c>
      <c r="K299" s="12">
        <v>0</v>
      </c>
      <c r="L299" s="14">
        <v>0</v>
      </c>
      <c r="M299" s="12">
        <v>0</v>
      </c>
      <c r="N299" s="14">
        <v>0</v>
      </c>
      <c r="O299" s="14">
        <v>0</v>
      </c>
      <c r="P299" s="14">
        <v>0</v>
      </c>
      <c r="Q299" s="14">
        <v>3</v>
      </c>
      <c r="R299" s="12">
        <v>25</v>
      </c>
      <c r="S299" s="12">
        <v>75</v>
      </c>
      <c r="T299" s="14">
        <v>0</v>
      </c>
      <c r="U299" s="14">
        <v>0</v>
      </c>
      <c r="V299" s="14">
        <v>0</v>
      </c>
      <c r="W299" s="14">
        <v>0</v>
      </c>
      <c r="X299" s="12">
        <v>0</v>
      </c>
      <c r="Y299" s="12">
        <v>25</v>
      </c>
      <c r="Z299" s="12">
        <v>0</v>
      </c>
    </row>
    <row r="300" spans="1:26">
      <c r="A300" s="11" t="s">
        <v>388</v>
      </c>
      <c r="B300" s="10"/>
      <c r="C300" s="12">
        <v>9.9941999999999993</v>
      </c>
      <c r="D300" s="13">
        <v>33.81</v>
      </c>
      <c r="E300" s="10">
        <v>80686418085</v>
      </c>
      <c r="F300" s="13">
        <v>18.45</v>
      </c>
      <c r="G300" s="12">
        <v>9.9957181571815994</v>
      </c>
      <c r="H300" s="12">
        <v>184.42099999999999</v>
      </c>
      <c r="I300" s="14">
        <v>0</v>
      </c>
      <c r="J300" s="12">
        <v>0</v>
      </c>
      <c r="K300" s="12">
        <v>0</v>
      </c>
      <c r="L300" s="14">
        <v>0</v>
      </c>
      <c r="M300" s="12">
        <v>0</v>
      </c>
      <c r="N300" s="14">
        <v>0</v>
      </c>
      <c r="O300" s="14">
        <v>0</v>
      </c>
      <c r="P300" s="14">
        <v>0</v>
      </c>
      <c r="Q300" s="13">
        <v>17.28</v>
      </c>
      <c r="R300" s="12">
        <v>9.9968576388888994</v>
      </c>
      <c r="S300" s="12">
        <v>172.7457</v>
      </c>
      <c r="T300" s="13">
        <v>1.17</v>
      </c>
      <c r="U300" s="13">
        <v>39.5</v>
      </c>
      <c r="V300" s="13">
        <v>1.2</v>
      </c>
      <c r="W300" s="14">
        <v>0</v>
      </c>
      <c r="X300" s="12">
        <v>0</v>
      </c>
      <c r="Y300" s="12">
        <v>9.9787999999999997</v>
      </c>
      <c r="Z300" s="12">
        <v>11.6752</v>
      </c>
    </row>
    <row r="301" spans="1:26">
      <c r="A301" s="11" t="s">
        <v>389</v>
      </c>
      <c r="B301" s="10"/>
      <c r="C301" s="12">
        <v>23.99</v>
      </c>
      <c r="D301" s="13">
        <v>25.36</v>
      </c>
      <c r="E301" s="10">
        <v>96749702756</v>
      </c>
      <c r="F301" s="14">
        <v>1</v>
      </c>
      <c r="G301" s="12">
        <v>23.99</v>
      </c>
      <c r="H301" s="12">
        <v>23.99</v>
      </c>
      <c r="I301" s="14">
        <v>0</v>
      </c>
      <c r="J301" s="12">
        <v>0</v>
      </c>
      <c r="K301" s="12">
        <v>0</v>
      </c>
      <c r="L301" s="14">
        <v>0</v>
      </c>
      <c r="M301" s="12">
        <v>0</v>
      </c>
      <c r="N301" s="14">
        <v>0</v>
      </c>
      <c r="O301" s="14">
        <v>0</v>
      </c>
      <c r="P301" s="14">
        <v>0</v>
      </c>
      <c r="Q301" s="14">
        <v>1</v>
      </c>
      <c r="R301" s="12">
        <v>23.99</v>
      </c>
      <c r="S301" s="12">
        <v>23.99</v>
      </c>
      <c r="T301" s="14">
        <v>0</v>
      </c>
      <c r="U301" s="14">
        <v>0</v>
      </c>
      <c r="V301" s="14">
        <v>0</v>
      </c>
      <c r="W301" s="14">
        <v>0</v>
      </c>
      <c r="X301" s="12">
        <v>0</v>
      </c>
      <c r="Y301" s="12">
        <v>23.99</v>
      </c>
      <c r="Z301" s="12">
        <v>0</v>
      </c>
    </row>
    <row r="302" spans="1:26">
      <c r="A302" s="11" t="s">
        <v>390</v>
      </c>
      <c r="B302" s="10" t="s">
        <v>51</v>
      </c>
      <c r="C302" s="12">
        <v>19.989999999999998</v>
      </c>
      <c r="D302" s="13">
        <v>33.81</v>
      </c>
      <c r="E302" s="10" t="s">
        <v>391</v>
      </c>
      <c r="F302" s="13">
        <v>17.239999999999998</v>
      </c>
      <c r="G302" s="12">
        <v>19.994872389790999</v>
      </c>
      <c r="H302" s="12">
        <v>344.71159999999998</v>
      </c>
      <c r="I302" s="14">
        <v>0</v>
      </c>
      <c r="J302" s="12">
        <v>0</v>
      </c>
      <c r="K302" s="12">
        <v>0</v>
      </c>
      <c r="L302" s="14">
        <v>0</v>
      </c>
      <c r="M302" s="12">
        <v>0</v>
      </c>
      <c r="N302" s="14">
        <v>0</v>
      </c>
      <c r="O302" s="14">
        <v>0</v>
      </c>
      <c r="P302" s="14">
        <v>0</v>
      </c>
      <c r="Q302" s="13">
        <v>17.649999999999999</v>
      </c>
      <c r="R302" s="12">
        <v>19.984674220963001</v>
      </c>
      <c r="S302" s="12">
        <v>352.72949999999997</v>
      </c>
      <c r="T302" s="20">
        <v>-0.4</v>
      </c>
      <c r="U302" s="20">
        <v>-13.6</v>
      </c>
      <c r="V302" s="20">
        <v>-0.4</v>
      </c>
      <c r="W302" s="21">
        <v>0</v>
      </c>
      <c r="X302" s="12">
        <v>0</v>
      </c>
      <c r="Y302" s="12">
        <v>20.045000000000002</v>
      </c>
      <c r="Z302" s="12">
        <v>-8.0180000000000007</v>
      </c>
    </row>
    <row r="303" spans="1:26">
      <c r="A303" s="11" t="s">
        <v>392</v>
      </c>
      <c r="B303" s="10"/>
      <c r="C303" s="12">
        <v>25</v>
      </c>
      <c r="D303" s="13">
        <v>25.36</v>
      </c>
      <c r="E303" s="10">
        <v>80686028017</v>
      </c>
      <c r="F303" s="13">
        <v>5.51</v>
      </c>
      <c r="G303" s="12">
        <v>25.002722323048999</v>
      </c>
      <c r="H303" s="12">
        <v>137.76499999999999</v>
      </c>
      <c r="I303" s="14">
        <v>0</v>
      </c>
      <c r="J303" s="12">
        <v>0</v>
      </c>
      <c r="K303" s="12">
        <v>0</v>
      </c>
      <c r="L303" s="14">
        <v>0</v>
      </c>
      <c r="M303" s="12">
        <v>0</v>
      </c>
      <c r="N303" s="14">
        <v>0</v>
      </c>
      <c r="O303" s="14">
        <v>0</v>
      </c>
      <c r="P303" s="14">
        <v>0</v>
      </c>
      <c r="Q303" s="13">
        <v>5.52</v>
      </c>
      <c r="R303" s="12">
        <v>24.982336956522001</v>
      </c>
      <c r="S303" s="12">
        <v>137.9025</v>
      </c>
      <c r="T303" s="21">
        <v>-0.01</v>
      </c>
      <c r="U303" s="21">
        <v>-0.1</v>
      </c>
      <c r="V303" s="21">
        <v>0</v>
      </c>
      <c r="W303" s="21">
        <v>0</v>
      </c>
      <c r="X303" s="12">
        <v>0</v>
      </c>
      <c r="Y303" s="12">
        <v>13.75</v>
      </c>
      <c r="Z303" s="12">
        <v>-0.13750000000000001</v>
      </c>
    </row>
    <row r="304" spans="1:26">
      <c r="A304" s="11" t="s">
        <v>393</v>
      </c>
      <c r="B304" s="10"/>
      <c r="C304" s="12">
        <v>47</v>
      </c>
      <c r="D304" s="13">
        <v>25.36</v>
      </c>
      <c r="E304" s="10">
        <v>811538013574</v>
      </c>
      <c r="F304" s="13">
        <v>5.72</v>
      </c>
      <c r="G304" s="12">
        <v>47.01479020979</v>
      </c>
      <c r="H304" s="12">
        <v>268.9246</v>
      </c>
      <c r="I304" s="14">
        <v>0</v>
      </c>
      <c r="J304" s="12">
        <v>0</v>
      </c>
      <c r="K304" s="12">
        <v>0</v>
      </c>
      <c r="L304" s="14">
        <v>0</v>
      </c>
      <c r="M304" s="12">
        <v>0</v>
      </c>
      <c r="N304" s="14">
        <v>0</v>
      </c>
      <c r="O304" s="14">
        <v>0</v>
      </c>
      <c r="P304" s="14">
        <v>0</v>
      </c>
      <c r="Q304" s="13">
        <v>5.72</v>
      </c>
      <c r="R304" s="12">
        <v>46.980279720280002</v>
      </c>
      <c r="S304" s="12">
        <v>268.72719999999998</v>
      </c>
      <c r="T304" s="14">
        <v>0</v>
      </c>
      <c r="U304" s="14">
        <v>0.1</v>
      </c>
      <c r="V304" s="14">
        <v>0</v>
      </c>
      <c r="W304" s="14">
        <v>0</v>
      </c>
      <c r="X304" s="12">
        <v>0</v>
      </c>
      <c r="Y304" s="12">
        <v>47</v>
      </c>
      <c r="Z304" s="12">
        <v>0.19739999999999999</v>
      </c>
    </row>
    <row r="305" spans="1:26">
      <c r="A305" s="11" t="s">
        <v>394</v>
      </c>
      <c r="B305" s="10"/>
      <c r="C305" s="12">
        <v>37</v>
      </c>
      <c r="D305" s="13">
        <v>33.81</v>
      </c>
      <c r="E305" s="10">
        <v>81128001612</v>
      </c>
      <c r="F305" s="13">
        <v>0.65</v>
      </c>
      <c r="G305" s="12">
        <v>37.233384615384999</v>
      </c>
      <c r="H305" s="12">
        <v>24.201699999999999</v>
      </c>
      <c r="I305" s="14">
        <v>0</v>
      </c>
      <c r="J305" s="12">
        <v>0</v>
      </c>
      <c r="K305" s="12">
        <v>0</v>
      </c>
      <c r="L305" s="14">
        <v>0</v>
      </c>
      <c r="M305" s="12">
        <v>0</v>
      </c>
      <c r="N305" s="14">
        <v>0</v>
      </c>
      <c r="O305" s="14">
        <v>0</v>
      </c>
      <c r="P305" s="14">
        <v>0</v>
      </c>
      <c r="Q305" s="13">
        <v>0.37</v>
      </c>
      <c r="R305" s="12">
        <v>37.299999999999997</v>
      </c>
      <c r="S305" s="12">
        <v>13.801</v>
      </c>
      <c r="T305" s="13">
        <v>0.28000000000000003</v>
      </c>
      <c r="U305" s="13">
        <v>9.5</v>
      </c>
      <c r="V305" s="13">
        <v>0.3</v>
      </c>
      <c r="W305" s="14">
        <v>0</v>
      </c>
      <c r="X305" s="12">
        <v>0</v>
      </c>
      <c r="Y305" s="12">
        <v>37.145400000000002</v>
      </c>
      <c r="Z305" s="12">
        <v>10.400700000000001</v>
      </c>
    </row>
    <row r="306" spans="1:26">
      <c r="A306" s="15" t="s">
        <v>395</v>
      </c>
      <c r="B306" s="16"/>
      <c r="C306" s="17"/>
      <c r="D306" s="18"/>
      <c r="E306" s="16"/>
      <c r="F306" s="18">
        <f>SUM(F272:F305)</f>
        <v>296.67999999999995</v>
      </c>
      <c r="G306" s="17"/>
      <c r="H306" s="17">
        <f>SUM(H272:H305)</f>
        <v>6694.5605000000005</v>
      </c>
      <c r="I306" s="19">
        <f>SUM(I272:I305)</f>
        <v>-9</v>
      </c>
      <c r="J306" s="17"/>
      <c r="K306" s="17">
        <f t="shared" ref="K306:Q306" si="16">SUM(K272:K305)</f>
        <v>-286.5</v>
      </c>
      <c r="L306" s="19">
        <f t="shared" si="16"/>
        <v>0</v>
      </c>
      <c r="M306" s="17">
        <f t="shared" si="16"/>
        <v>0</v>
      </c>
      <c r="N306" s="19">
        <f t="shared" si="16"/>
        <v>0</v>
      </c>
      <c r="O306" s="19">
        <f t="shared" si="16"/>
        <v>0</v>
      </c>
      <c r="P306" s="19">
        <f t="shared" si="16"/>
        <v>0</v>
      </c>
      <c r="Q306" s="19">
        <f t="shared" si="16"/>
        <v>271.97000000000003</v>
      </c>
      <c r="R306" s="17"/>
      <c r="S306" s="17">
        <f t="shared" ref="S306:X306" si="17">SUM(S272:S305)</f>
        <v>6102.2673000000013</v>
      </c>
      <c r="T306" s="18">
        <f t="shared" si="17"/>
        <v>15.729999999999999</v>
      </c>
      <c r="U306" s="18">
        <f t="shared" si="17"/>
        <v>539.09999999999991</v>
      </c>
      <c r="V306" s="18">
        <f t="shared" si="17"/>
        <v>15.9</v>
      </c>
      <c r="W306" s="19">
        <f t="shared" si="17"/>
        <v>0</v>
      </c>
      <c r="X306" s="17">
        <f t="shared" si="17"/>
        <v>0</v>
      </c>
      <c r="Y306" s="17"/>
      <c r="Z306" s="17">
        <f>SUM(Z272:Z305)</f>
        <v>305.79319999999996</v>
      </c>
    </row>
    <row r="307" spans="1:26">
      <c r="A307" s="9" t="s">
        <v>396</v>
      </c>
    </row>
    <row r="308" spans="1:26">
      <c r="A308" s="11" t="s">
        <v>397</v>
      </c>
      <c r="B308" s="10" t="s">
        <v>51</v>
      </c>
      <c r="C308" s="12">
        <v>35.547499999999999</v>
      </c>
      <c r="D308" s="13">
        <v>33.81</v>
      </c>
      <c r="E308" s="10" t="s">
        <v>398</v>
      </c>
      <c r="F308" s="13">
        <v>22.94</v>
      </c>
      <c r="G308" s="12">
        <v>35.549049694856002</v>
      </c>
      <c r="H308" s="12">
        <v>815.49519999999995</v>
      </c>
      <c r="I308" s="14">
        <v>6</v>
      </c>
      <c r="J308" s="12">
        <v>35.547499999999999</v>
      </c>
      <c r="K308" s="12">
        <v>213.285</v>
      </c>
      <c r="L308" s="14">
        <v>0</v>
      </c>
      <c r="M308" s="12">
        <v>0</v>
      </c>
      <c r="N308" s="14">
        <v>0</v>
      </c>
      <c r="O308" s="14">
        <v>0</v>
      </c>
      <c r="P308" s="14">
        <v>0</v>
      </c>
      <c r="Q308" s="13">
        <v>21.13</v>
      </c>
      <c r="R308" s="12">
        <v>35.547666824419998</v>
      </c>
      <c r="S308" s="12">
        <v>751.12220000000002</v>
      </c>
      <c r="T308" s="13">
        <v>7.81</v>
      </c>
      <c r="U308" s="13">
        <v>264.10000000000002</v>
      </c>
      <c r="V308" s="13">
        <v>7.8</v>
      </c>
      <c r="W308" s="14">
        <v>0</v>
      </c>
      <c r="X308" s="12">
        <v>0</v>
      </c>
      <c r="Y308" s="12">
        <v>35.551600000000001</v>
      </c>
      <c r="Z308" s="12">
        <v>277.65800000000002</v>
      </c>
    </row>
    <row r="309" spans="1:26">
      <c r="A309" s="11" t="s">
        <v>399</v>
      </c>
      <c r="B309" s="10" t="s">
        <v>51</v>
      </c>
      <c r="C309" s="12">
        <v>35.547499999999999</v>
      </c>
      <c r="D309" s="13">
        <v>33.81</v>
      </c>
      <c r="E309" s="10">
        <v>82000771586</v>
      </c>
      <c r="F309" s="13">
        <v>1.59</v>
      </c>
      <c r="G309" s="12">
        <v>35.458050314464998</v>
      </c>
      <c r="H309" s="12">
        <v>56.378300000000003</v>
      </c>
      <c r="I309" s="14">
        <v>2</v>
      </c>
      <c r="J309" s="12">
        <v>35.547499999999999</v>
      </c>
      <c r="K309" s="12">
        <v>71.094999999999999</v>
      </c>
      <c r="L309" s="14">
        <v>0</v>
      </c>
      <c r="M309" s="12">
        <v>0</v>
      </c>
      <c r="N309" s="14">
        <v>0</v>
      </c>
      <c r="O309" s="14">
        <v>0</v>
      </c>
      <c r="P309" s="14">
        <v>0</v>
      </c>
      <c r="Q309" s="13">
        <v>3.64</v>
      </c>
      <c r="R309" s="12">
        <v>35.562142857143002</v>
      </c>
      <c r="S309" s="12">
        <v>129.4462</v>
      </c>
      <c r="T309" s="20">
        <v>-0.06</v>
      </c>
      <c r="U309" s="20">
        <v>-1.9</v>
      </c>
      <c r="V309" s="20">
        <v>-0.1</v>
      </c>
      <c r="W309" s="21">
        <v>0</v>
      </c>
      <c r="X309" s="12">
        <v>0</v>
      </c>
      <c r="Y309" s="12">
        <v>32.881700000000002</v>
      </c>
      <c r="Z309" s="12">
        <v>-1.9729000000000001</v>
      </c>
    </row>
    <row r="310" spans="1:26">
      <c r="A310" s="11" t="s">
        <v>400</v>
      </c>
      <c r="B310" s="10"/>
      <c r="C310" s="12">
        <v>30</v>
      </c>
      <c r="D310" s="13">
        <v>33.81</v>
      </c>
      <c r="E310" s="10"/>
      <c r="F310" s="13">
        <v>14.48</v>
      </c>
      <c r="G310" s="12">
        <v>30.001035911601999</v>
      </c>
      <c r="H310" s="12">
        <v>434.41500000000002</v>
      </c>
      <c r="I310" s="14">
        <v>-10</v>
      </c>
      <c r="J310" s="12">
        <v>30</v>
      </c>
      <c r="K310" s="12">
        <v>-300</v>
      </c>
      <c r="L310" s="14">
        <v>0</v>
      </c>
      <c r="M310" s="12">
        <v>0</v>
      </c>
      <c r="N310" s="14">
        <v>0</v>
      </c>
      <c r="O310" s="14">
        <v>0</v>
      </c>
      <c r="P310" s="14">
        <v>0</v>
      </c>
      <c r="Q310" s="13">
        <v>4.38</v>
      </c>
      <c r="R310" s="12">
        <v>30.031506849315001</v>
      </c>
      <c r="S310" s="12">
        <v>131.53800000000001</v>
      </c>
      <c r="T310" s="13">
        <v>0.1</v>
      </c>
      <c r="U310" s="13">
        <v>3.3</v>
      </c>
      <c r="V310" s="13">
        <v>0.1</v>
      </c>
      <c r="W310" s="14">
        <v>0</v>
      </c>
      <c r="X310" s="12">
        <v>0</v>
      </c>
      <c r="Y310" s="12">
        <v>28.77</v>
      </c>
      <c r="Z310" s="12">
        <v>2.8769999999999998</v>
      </c>
    </row>
    <row r="311" spans="1:26">
      <c r="A311" s="11" t="s">
        <v>401</v>
      </c>
      <c r="B311" s="10"/>
      <c r="C311" s="12">
        <v>20</v>
      </c>
      <c r="D311" s="13">
        <v>25.36</v>
      </c>
      <c r="E311" s="10">
        <v>82000782919</v>
      </c>
      <c r="F311" s="14">
        <v>4</v>
      </c>
      <c r="G311" s="12">
        <v>20</v>
      </c>
      <c r="H311" s="12">
        <v>80</v>
      </c>
      <c r="I311" s="14">
        <v>3</v>
      </c>
      <c r="J311" s="12">
        <v>20</v>
      </c>
      <c r="K311" s="12">
        <v>60</v>
      </c>
      <c r="L311" s="14">
        <v>0</v>
      </c>
      <c r="M311" s="12">
        <v>0</v>
      </c>
      <c r="N311" s="14">
        <v>0</v>
      </c>
      <c r="O311" s="14">
        <v>0</v>
      </c>
      <c r="P311" s="14">
        <v>0</v>
      </c>
      <c r="Q311" s="14">
        <v>7</v>
      </c>
      <c r="R311" s="12">
        <v>20</v>
      </c>
      <c r="S311" s="12">
        <v>140</v>
      </c>
      <c r="T311" s="14">
        <v>0</v>
      </c>
      <c r="U311" s="14">
        <v>0</v>
      </c>
      <c r="V311" s="14">
        <v>0</v>
      </c>
      <c r="W311" s="14">
        <v>0</v>
      </c>
      <c r="X311" s="12">
        <v>0</v>
      </c>
      <c r="Y311" s="12">
        <v>20</v>
      </c>
      <c r="Z311" s="12">
        <v>0</v>
      </c>
    </row>
    <row r="312" spans="1:26">
      <c r="A312" s="11" t="s">
        <v>402</v>
      </c>
      <c r="B312" s="10" t="s">
        <v>51</v>
      </c>
      <c r="C312" s="12">
        <v>25</v>
      </c>
      <c r="D312" s="13">
        <v>33.81</v>
      </c>
      <c r="E312" s="10">
        <v>82000776604</v>
      </c>
      <c r="F312" s="13">
        <v>2.2799999999999998</v>
      </c>
      <c r="G312" s="12">
        <v>25.001096491228001</v>
      </c>
      <c r="H312" s="12">
        <v>57.002499999999998</v>
      </c>
      <c r="I312" s="14">
        <v>1</v>
      </c>
      <c r="J312" s="12">
        <v>25</v>
      </c>
      <c r="K312" s="12">
        <v>25</v>
      </c>
      <c r="L312" s="14">
        <v>0</v>
      </c>
      <c r="M312" s="12">
        <v>0</v>
      </c>
      <c r="N312" s="14">
        <v>0</v>
      </c>
      <c r="O312" s="14">
        <v>0</v>
      </c>
      <c r="P312" s="14">
        <v>0</v>
      </c>
      <c r="Q312" s="13">
        <v>3.08</v>
      </c>
      <c r="R312" s="12">
        <v>24.992694805195001</v>
      </c>
      <c r="S312" s="12">
        <v>76.977500000000006</v>
      </c>
      <c r="T312" s="13">
        <v>0.2</v>
      </c>
      <c r="U312" s="13">
        <v>6.8</v>
      </c>
      <c r="V312" s="13">
        <v>0.2</v>
      </c>
      <c r="W312" s="14">
        <v>0</v>
      </c>
      <c r="X312" s="12">
        <v>0</v>
      </c>
      <c r="Y312" s="12">
        <v>25.125</v>
      </c>
      <c r="Z312" s="12">
        <v>5.0250000000000004</v>
      </c>
    </row>
    <row r="313" spans="1:26">
      <c r="A313" s="11" t="s">
        <v>403</v>
      </c>
      <c r="B313" s="10" t="s">
        <v>51</v>
      </c>
      <c r="C313" s="12">
        <v>14.142899999999999</v>
      </c>
      <c r="D313" s="13">
        <v>33.81</v>
      </c>
      <c r="E313" s="10" t="s">
        <v>404</v>
      </c>
      <c r="F313" s="13">
        <v>3.4</v>
      </c>
      <c r="G313" s="12">
        <v>14.142911764706</v>
      </c>
      <c r="H313" s="12">
        <v>48.085900000000002</v>
      </c>
      <c r="I313" s="14">
        <v>0</v>
      </c>
      <c r="J313" s="12">
        <v>0</v>
      </c>
      <c r="K313" s="12">
        <v>0</v>
      </c>
      <c r="L313" s="14">
        <v>0</v>
      </c>
      <c r="M313" s="12">
        <v>0</v>
      </c>
      <c r="N313" s="14">
        <v>0</v>
      </c>
      <c r="O313" s="14">
        <v>0</v>
      </c>
      <c r="P313" s="14">
        <v>0</v>
      </c>
      <c r="Q313" s="14">
        <v>4</v>
      </c>
      <c r="R313" s="12">
        <v>14.142899999999999</v>
      </c>
      <c r="S313" s="12">
        <v>56.571599999999997</v>
      </c>
      <c r="T313" s="20">
        <v>-0.6</v>
      </c>
      <c r="U313" s="20">
        <v>-20.3</v>
      </c>
      <c r="V313" s="20">
        <v>-0.6</v>
      </c>
      <c r="W313" s="21">
        <v>0</v>
      </c>
      <c r="X313" s="12">
        <v>0</v>
      </c>
      <c r="Y313" s="12">
        <v>14.142799999999999</v>
      </c>
      <c r="Z313" s="12">
        <v>-8.4856999999999996</v>
      </c>
    </row>
    <row r="314" spans="1:26">
      <c r="A314" s="15" t="s">
        <v>405</v>
      </c>
      <c r="B314" s="16"/>
      <c r="C314" s="17"/>
      <c r="D314" s="18"/>
      <c r="E314" s="16"/>
      <c r="F314" s="18">
        <f>SUM(F308:F313)</f>
        <v>48.690000000000005</v>
      </c>
      <c r="G314" s="17"/>
      <c r="H314" s="17">
        <f>SUM(H308:H313)</f>
        <v>1491.3769</v>
      </c>
      <c r="I314" s="19">
        <f>SUM(I308:I313)</f>
        <v>2</v>
      </c>
      <c r="J314" s="17"/>
      <c r="K314" s="17">
        <f t="shared" ref="K314:Q314" si="18">SUM(K308:K313)</f>
        <v>69.38</v>
      </c>
      <c r="L314" s="19">
        <f t="shared" si="18"/>
        <v>0</v>
      </c>
      <c r="M314" s="17">
        <f t="shared" si="18"/>
        <v>0</v>
      </c>
      <c r="N314" s="19">
        <f t="shared" si="18"/>
        <v>0</v>
      </c>
      <c r="O314" s="19">
        <f t="shared" si="18"/>
        <v>0</v>
      </c>
      <c r="P314" s="19">
        <f t="shared" si="18"/>
        <v>0</v>
      </c>
      <c r="Q314" s="18">
        <f t="shared" si="18"/>
        <v>43.23</v>
      </c>
      <c r="R314" s="17"/>
      <c r="S314" s="17">
        <f t="shared" ref="S314:X314" si="19">SUM(S308:S313)</f>
        <v>1285.6555000000001</v>
      </c>
      <c r="T314" s="18">
        <f t="shared" si="19"/>
        <v>7.4499999999999993</v>
      </c>
      <c r="U314" s="19">
        <f t="shared" si="19"/>
        <v>252.00000000000006</v>
      </c>
      <c r="V314" s="18">
        <f t="shared" si="19"/>
        <v>7.4</v>
      </c>
      <c r="W314" s="19">
        <f t="shared" si="19"/>
        <v>0</v>
      </c>
      <c r="X314" s="17">
        <f t="shared" si="19"/>
        <v>0</v>
      </c>
      <c r="Y314" s="17"/>
      <c r="Z314" s="17">
        <f>SUM(Z308:Z313)</f>
        <v>275.10140000000001</v>
      </c>
    </row>
    <row r="315" spans="1:26">
      <c r="A315" s="9" t="s">
        <v>406</v>
      </c>
    </row>
    <row r="316" spans="1:26">
      <c r="A316" s="11" t="s">
        <v>407</v>
      </c>
      <c r="B316" s="10"/>
      <c r="C316" s="12">
        <v>26.994199999999999</v>
      </c>
      <c r="D316" s="13">
        <v>33.81</v>
      </c>
      <c r="E316" s="10">
        <v>80432500118</v>
      </c>
      <c r="F316" s="13">
        <v>137.29</v>
      </c>
      <c r="G316" s="12">
        <v>26.994455532084999</v>
      </c>
      <c r="H316" s="12">
        <v>3706.0688</v>
      </c>
      <c r="I316" s="14">
        <v>20</v>
      </c>
      <c r="J316" s="12">
        <v>26.994199999999999</v>
      </c>
      <c r="K316" s="12">
        <v>539.88400000000001</v>
      </c>
      <c r="L316" s="14">
        <v>0</v>
      </c>
      <c r="M316" s="12">
        <v>0</v>
      </c>
      <c r="N316" s="14">
        <v>0</v>
      </c>
      <c r="O316" s="14">
        <v>0</v>
      </c>
      <c r="P316" s="14">
        <v>0</v>
      </c>
      <c r="Q316" s="14">
        <v>128.94999999999999</v>
      </c>
      <c r="R316" s="12">
        <v>26.994870104692001</v>
      </c>
      <c r="S316" s="12">
        <v>3480.9884999999999</v>
      </c>
      <c r="T316" s="13">
        <v>28.34</v>
      </c>
      <c r="U316" s="13">
        <v>958.1</v>
      </c>
      <c r="V316" s="13">
        <v>28.3</v>
      </c>
      <c r="W316" s="14">
        <v>0</v>
      </c>
      <c r="X316" s="12">
        <v>0</v>
      </c>
      <c r="Y316" s="12">
        <v>26.9924</v>
      </c>
      <c r="Z316" s="12">
        <v>764.96429999999998</v>
      </c>
    </row>
    <row r="317" spans="1:26">
      <c r="A317" s="11" t="s">
        <v>408</v>
      </c>
      <c r="B317" s="10"/>
      <c r="C317" s="12">
        <v>32.200000000000003</v>
      </c>
      <c r="D317" s="13">
        <v>25.36</v>
      </c>
      <c r="E317" s="10"/>
      <c r="F317" s="13">
        <v>1.39</v>
      </c>
      <c r="G317" s="12">
        <v>32.123525179856003</v>
      </c>
      <c r="H317" s="12">
        <v>44.651699999999998</v>
      </c>
      <c r="I317" s="14">
        <v>0</v>
      </c>
      <c r="J317" s="12">
        <v>0</v>
      </c>
      <c r="K317" s="12">
        <v>0</v>
      </c>
      <c r="L317" s="14">
        <v>0</v>
      </c>
      <c r="M317" s="12">
        <v>0</v>
      </c>
      <c r="N317" s="14">
        <v>0</v>
      </c>
      <c r="O317" s="14">
        <v>0</v>
      </c>
      <c r="P317" s="14">
        <v>0</v>
      </c>
      <c r="Q317" s="14">
        <v>1</v>
      </c>
      <c r="R317" s="12">
        <v>32.200000000000003</v>
      </c>
      <c r="S317" s="12">
        <v>32.200000000000003</v>
      </c>
      <c r="T317" s="13">
        <v>0.39</v>
      </c>
      <c r="U317" s="13">
        <v>9.8000000000000007</v>
      </c>
      <c r="V317" s="13">
        <v>0.3</v>
      </c>
      <c r="W317" s="14">
        <v>0</v>
      </c>
      <c r="X317" s="12">
        <v>0</v>
      </c>
      <c r="Y317" s="12">
        <v>31.927399999999999</v>
      </c>
      <c r="Z317" s="12">
        <v>12.451700000000001</v>
      </c>
    </row>
    <row r="318" spans="1:26">
      <c r="A318" s="11" t="s">
        <v>409</v>
      </c>
      <c r="B318" s="10"/>
      <c r="C318" s="12">
        <v>31.993300000000001</v>
      </c>
      <c r="D318" s="13">
        <v>33.81</v>
      </c>
      <c r="E318" s="10" t="s">
        <v>410</v>
      </c>
      <c r="F318" s="14">
        <v>1</v>
      </c>
      <c r="G318" s="12">
        <v>31.993300000000001</v>
      </c>
      <c r="H318" s="12">
        <v>31.993300000000001</v>
      </c>
      <c r="I318" s="14">
        <v>0</v>
      </c>
      <c r="J318" s="12">
        <v>0</v>
      </c>
      <c r="K318" s="12">
        <v>0</v>
      </c>
      <c r="L318" s="14">
        <v>0</v>
      </c>
      <c r="M318" s="12">
        <v>0</v>
      </c>
      <c r="N318" s="14">
        <v>0</v>
      </c>
      <c r="O318" s="14">
        <v>0</v>
      </c>
      <c r="P318" s="14">
        <v>0</v>
      </c>
      <c r="Q318" s="14">
        <v>0</v>
      </c>
      <c r="R318" s="12">
        <v>0</v>
      </c>
      <c r="S318" s="12">
        <v>0</v>
      </c>
      <c r="T318" s="14">
        <v>1</v>
      </c>
      <c r="U318" s="14">
        <v>33.799999999999997</v>
      </c>
      <c r="V318" s="14">
        <v>1</v>
      </c>
      <c r="W318" s="14">
        <v>0</v>
      </c>
      <c r="X318" s="12">
        <v>0</v>
      </c>
      <c r="Y318" s="12">
        <v>31.993300000000001</v>
      </c>
      <c r="Z318" s="12">
        <v>31.993300000000001</v>
      </c>
    </row>
    <row r="319" spans="1:26">
      <c r="A319" s="11" t="s">
        <v>411</v>
      </c>
      <c r="B319" s="10"/>
      <c r="C319" s="12">
        <v>15</v>
      </c>
      <c r="D319" s="13">
        <v>33.81</v>
      </c>
      <c r="E319" s="10">
        <v>811538019668</v>
      </c>
      <c r="F319" s="13">
        <v>0.21</v>
      </c>
      <c r="G319" s="12">
        <v>15.092857142857</v>
      </c>
      <c r="H319" s="12">
        <v>3.1695000000000002</v>
      </c>
      <c r="I319" s="14">
        <v>0</v>
      </c>
      <c r="J319" s="12">
        <v>0</v>
      </c>
      <c r="K319" s="12">
        <v>0</v>
      </c>
      <c r="L319" s="14">
        <v>0</v>
      </c>
      <c r="M319" s="12">
        <v>0</v>
      </c>
      <c r="N319" s="14">
        <v>0</v>
      </c>
      <c r="O319" s="14">
        <v>0</v>
      </c>
      <c r="P319" s="14">
        <v>0</v>
      </c>
      <c r="Q319" s="14">
        <v>0</v>
      </c>
      <c r="R319" s="12">
        <v>0</v>
      </c>
      <c r="S319" s="12">
        <v>0</v>
      </c>
      <c r="T319" s="13">
        <v>0.21</v>
      </c>
      <c r="U319" s="13">
        <v>7.1</v>
      </c>
      <c r="V319" s="13">
        <v>0.2</v>
      </c>
      <c r="W319" s="14">
        <v>0</v>
      </c>
      <c r="X319" s="12">
        <v>0</v>
      </c>
      <c r="Y319" s="12">
        <v>15.0929</v>
      </c>
      <c r="Z319" s="12">
        <v>3.1695000000000002</v>
      </c>
    </row>
    <row r="320" spans="1:26">
      <c r="A320" s="11" t="s">
        <v>412</v>
      </c>
      <c r="B320" s="10"/>
      <c r="C320" s="12">
        <v>54.25</v>
      </c>
      <c r="D320" s="13">
        <v>25.36</v>
      </c>
      <c r="E320" s="10">
        <v>80432586174</v>
      </c>
      <c r="F320" s="13">
        <v>0.93</v>
      </c>
      <c r="G320" s="12">
        <v>54.378387096773999</v>
      </c>
      <c r="H320" s="12">
        <v>50.571899999999999</v>
      </c>
      <c r="I320" s="14">
        <v>0</v>
      </c>
      <c r="J320" s="12">
        <v>0</v>
      </c>
      <c r="K320" s="12">
        <v>0</v>
      </c>
      <c r="L320" s="14">
        <v>0</v>
      </c>
      <c r="M320" s="12">
        <v>0</v>
      </c>
      <c r="N320" s="14">
        <v>0</v>
      </c>
      <c r="O320" s="14">
        <v>0</v>
      </c>
      <c r="P320" s="14">
        <v>0</v>
      </c>
      <c r="Q320" s="13">
        <v>0.94</v>
      </c>
      <c r="R320" s="12">
        <v>54.371170212766003</v>
      </c>
      <c r="S320" s="12">
        <v>51.108899999999998</v>
      </c>
      <c r="T320" s="21">
        <v>-0.01</v>
      </c>
      <c r="U320" s="21">
        <v>-0.3</v>
      </c>
      <c r="V320" s="21">
        <v>0</v>
      </c>
      <c r="W320" s="21">
        <v>0</v>
      </c>
      <c r="X320" s="12">
        <v>0</v>
      </c>
      <c r="Y320" s="12">
        <v>53.71</v>
      </c>
      <c r="Z320" s="12">
        <v>-0.53710000000000002</v>
      </c>
    </row>
    <row r="321" spans="1:26">
      <c r="A321" s="11" t="s">
        <v>413</v>
      </c>
      <c r="B321" s="10"/>
      <c r="C321" s="12">
        <v>14</v>
      </c>
      <c r="D321" s="13">
        <v>33.81</v>
      </c>
      <c r="E321" s="10">
        <v>81128002152</v>
      </c>
      <c r="F321" s="14">
        <v>18</v>
      </c>
      <c r="G321" s="12">
        <v>14</v>
      </c>
      <c r="H321" s="12">
        <v>252</v>
      </c>
      <c r="I321" s="14">
        <v>-8</v>
      </c>
      <c r="J321" s="12">
        <v>14</v>
      </c>
      <c r="K321" s="12">
        <v>-112</v>
      </c>
      <c r="L321" s="14">
        <v>0</v>
      </c>
      <c r="M321" s="12">
        <v>0</v>
      </c>
      <c r="N321" s="14">
        <v>0</v>
      </c>
      <c r="O321" s="14">
        <v>0</v>
      </c>
      <c r="P321" s="14">
        <v>0</v>
      </c>
      <c r="Q321" s="13">
        <v>3.89</v>
      </c>
      <c r="R321" s="12">
        <v>13.993521850900001</v>
      </c>
      <c r="S321" s="12">
        <v>54.434800000000003</v>
      </c>
      <c r="T321" s="13">
        <v>6.11</v>
      </c>
      <c r="U321" s="13">
        <v>206.7</v>
      </c>
      <c r="V321" s="13">
        <v>6.1</v>
      </c>
      <c r="W321" s="14">
        <v>0</v>
      </c>
      <c r="X321" s="12">
        <v>0</v>
      </c>
      <c r="Y321" s="12">
        <v>14.004099999999999</v>
      </c>
      <c r="Z321" s="12">
        <v>85.565200000000004</v>
      </c>
    </row>
    <row r="322" spans="1:26">
      <c r="A322" s="11" t="s">
        <v>414</v>
      </c>
      <c r="B322" s="10"/>
      <c r="C322" s="12">
        <v>18</v>
      </c>
      <c r="D322" s="13">
        <v>25.36</v>
      </c>
      <c r="E322" s="10">
        <v>89552001772</v>
      </c>
      <c r="F322" s="14">
        <v>1</v>
      </c>
      <c r="G322" s="12">
        <v>18</v>
      </c>
      <c r="H322" s="12">
        <v>18</v>
      </c>
      <c r="I322" s="14">
        <v>0</v>
      </c>
      <c r="J322" s="12">
        <v>0</v>
      </c>
      <c r="K322" s="12">
        <v>0</v>
      </c>
      <c r="L322" s="14">
        <v>0</v>
      </c>
      <c r="M322" s="12">
        <v>0</v>
      </c>
      <c r="N322" s="14">
        <v>0</v>
      </c>
      <c r="O322" s="14">
        <v>0</v>
      </c>
      <c r="P322" s="14">
        <v>0</v>
      </c>
      <c r="Q322" s="14">
        <v>1</v>
      </c>
      <c r="R322" s="12">
        <v>18</v>
      </c>
      <c r="S322" s="12">
        <v>18</v>
      </c>
      <c r="T322" s="14">
        <v>0</v>
      </c>
      <c r="U322" s="14">
        <v>0</v>
      </c>
      <c r="V322" s="14">
        <v>0</v>
      </c>
      <c r="W322" s="14">
        <v>0</v>
      </c>
      <c r="X322" s="12">
        <v>0</v>
      </c>
      <c r="Y322" s="12">
        <v>18</v>
      </c>
      <c r="Z322" s="12">
        <v>0</v>
      </c>
    </row>
    <row r="323" spans="1:26">
      <c r="A323" s="15" t="s">
        <v>415</v>
      </c>
      <c r="B323" s="16"/>
      <c r="C323" s="17"/>
      <c r="D323" s="18"/>
      <c r="E323" s="16"/>
      <c r="F323" s="18">
        <f>SUM(F316:F322)</f>
        <v>159.82</v>
      </c>
      <c r="G323" s="17"/>
      <c r="H323" s="17">
        <f>SUM(H316:H322)</f>
        <v>4106.4552000000003</v>
      </c>
      <c r="I323" s="19">
        <f>SUM(I316:I322)</f>
        <v>12</v>
      </c>
      <c r="J323" s="17"/>
      <c r="K323" s="17">
        <f t="shared" ref="K323:Q323" si="20">SUM(K316:K322)</f>
        <v>427.88400000000001</v>
      </c>
      <c r="L323" s="19">
        <f t="shared" si="20"/>
        <v>0</v>
      </c>
      <c r="M323" s="17">
        <f t="shared" si="20"/>
        <v>0</v>
      </c>
      <c r="N323" s="19">
        <f t="shared" si="20"/>
        <v>0</v>
      </c>
      <c r="O323" s="19">
        <f t="shared" si="20"/>
        <v>0</v>
      </c>
      <c r="P323" s="19">
        <f t="shared" si="20"/>
        <v>0</v>
      </c>
      <c r="Q323" s="18">
        <f t="shared" si="20"/>
        <v>135.77999999999997</v>
      </c>
      <c r="R323" s="17"/>
      <c r="S323" s="17">
        <f t="shared" ref="S323:X323" si="21">SUM(S316:S322)</f>
        <v>3636.7321999999999</v>
      </c>
      <c r="T323" s="19">
        <f t="shared" si="21"/>
        <v>36.04</v>
      </c>
      <c r="U323" s="18">
        <f t="shared" si="21"/>
        <v>1215.2</v>
      </c>
      <c r="V323" s="18">
        <f t="shared" si="21"/>
        <v>35.9</v>
      </c>
      <c r="W323" s="19">
        <f t="shared" si="21"/>
        <v>0</v>
      </c>
      <c r="X323" s="17">
        <f t="shared" si="21"/>
        <v>0</v>
      </c>
      <c r="Y323" s="17"/>
      <c r="Z323" s="17">
        <f>SUM(Z316:Z322)</f>
        <v>897.60689999999988</v>
      </c>
    </row>
    <row r="324" spans="1:26">
      <c r="A324" s="9" t="s">
        <v>416</v>
      </c>
    </row>
    <row r="325" spans="1:26">
      <c r="A325" s="11" t="s">
        <v>417</v>
      </c>
      <c r="B325" s="10"/>
      <c r="C325" s="12">
        <v>30</v>
      </c>
      <c r="D325" s="13">
        <v>33.81</v>
      </c>
      <c r="E325" s="10">
        <v>80686436201</v>
      </c>
      <c r="F325" s="13">
        <v>3.3</v>
      </c>
      <c r="G325" s="12">
        <v>30</v>
      </c>
      <c r="H325" s="12">
        <v>99</v>
      </c>
      <c r="I325" s="14">
        <v>0</v>
      </c>
      <c r="J325" s="12">
        <v>0</v>
      </c>
      <c r="K325" s="12">
        <v>0</v>
      </c>
      <c r="L325" s="14">
        <v>0</v>
      </c>
      <c r="M325" s="12">
        <v>0</v>
      </c>
      <c r="N325" s="14">
        <v>0</v>
      </c>
      <c r="O325" s="14">
        <v>0</v>
      </c>
      <c r="P325" s="14">
        <v>0</v>
      </c>
      <c r="Q325" s="13">
        <v>3.3</v>
      </c>
      <c r="R325" s="12">
        <v>30</v>
      </c>
      <c r="S325" s="12">
        <v>99</v>
      </c>
      <c r="T325" s="14">
        <v>0</v>
      </c>
      <c r="U325" s="14">
        <v>0</v>
      </c>
      <c r="V325" s="14">
        <v>0</v>
      </c>
      <c r="W325" s="14">
        <v>0</v>
      </c>
      <c r="X325" s="12">
        <v>0</v>
      </c>
      <c r="Y325" s="12">
        <v>30</v>
      </c>
      <c r="Z325" s="12">
        <v>0</v>
      </c>
    </row>
    <row r="326" spans="1:26">
      <c r="A326" s="15" t="s">
        <v>418</v>
      </c>
      <c r="B326" s="16"/>
      <c r="C326" s="17"/>
      <c r="D326" s="18"/>
      <c r="E326" s="16"/>
      <c r="F326" s="18">
        <f>SUM(F325:F325)</f>
        <v>3.3</v>
      </c>
      <c r="G326" s="17"/>
      <c r="H326" s="17">
        <f>SUM(H325:H325)</f>
        <v>99</v>
      </c>
      <c r="I326" s="19">
        <f>SUM(I325:I325)</f>
        <v>0</v>
      </c>
      <c r="J326" s="17"/>
      <c r="K326" s="17">
        <f t="shared" ref="K326:Q326" si="22">SUM(K325:K325)</f>
        <v>0</v>
      </c>
      <c r="L326" s="19">
        <f t="shared" si="22"/>
        <v>0</v>
      </c>
      <c r="M326" s="17">
        <f t="shared" si="22"/>
        <v>0</v>
      </c>
      <c r="N326" s="19">
        <f t="shared" si="22"/>
        <v>0</v>
      </c>
      <c r="O326" s="19">
        <f t="shared" si="22"/>
        <v>0</v>
      </c>
      <c r="P326" s="19">
        <f t="shared" si="22"/>
        <v>0</v>
      </c>
      <c r="Q326" s="18">
        <f t="shared" si="22"/>
        <v>3.3</v>
      </c>
      <c r="R326" s="17"/>
      <c r="S326" s="17">
        <f t="shared" ref="S326:X326" si="23">SUM(S325:S325)</f>
        <v>99</v>
      </c>
      <c r="T326" s="19">
        <f t="shared" si="23"/>
        <v>0</v>
      </c>
      <c r="U326" s="19">
        <f t="shared" si="23"/>
        <v>0</v>
      </c>
      <c r="V326" s="19">
        <f t="shared" si="23"/>
        <v>0</v>
      </c>
      <c r="W326" s="19">
        <f t="shared" si="23"/>
        <v>0</v>
      </c>
      <c r="X326" s="17">
        <f t="shared" si="23"/>
        <v>0</v>
      </c>
      <c r="Y326" s="17"/>
      <c r="Z326" s="17">
        <f>SUM(Z325:Z325)</f>
        <v>0</v>
      </c>
    </row>
    <row r="327" spans="1:26">
      <c r="A327" s="9" t="s">
        <v>419</v>
      </c>
    </row>
    <row r="328" spans="1:26">
      <c r="A328" s="11" t="s">
        <v>420</v>
      </c>
      <c r="B328" s="10"/>
      <c r="C328" s="12">
        <v>0</v>
      </c>
      <c r="D328" s="13">
        <v>25.36</v>
      </c>
      <c r="E328" s="10">
        <v>83300072106</v>
      </c>
      <c r="F328" s="13">
        <v>1.4</v>
      </c>
      <c r="G328" s="12">
        <v>0</v>
      </c>
      <c r="H328" s="12">
        <v>0</v>
      </c>
      <c r="I328" s="14">
        <v>0</v>
      </c>
      <c r="J328" s="12">
        <v>0</v>
      </c>
      <c r="K328" s="12">
        <v>0</v>
      </c>
      <c r="L328" s="14">
        <v>0</v>
      </c>
      <c r="M328" s="12">
        <v>0</v>
      </c>
      <c r="N328" s="14">
        <v>0</v>
      </c>
      <c r="O328" s="14">
        <v>0</v>
      </c>
      <c r="P328" s="14">
        <v>0</v>
      </c>
      <c r="Q328" s="13">
        <v>1.4</v>
      </c>
      <c r="R328" s="12">
        <v>0</v>
      </c>
      <c r="S328" s="12">
        <v>0</v>
      </c>
      <c r="T328" s="14">
        <v>0</v>
      </c>
      <c r="U328" s="14">
        <v>0</v>
      </c>
      <c r="V328" s="14">
        <v>0</v>
      </c>
      <c r="W328" s="14">
        <v>0</v>
      </c>
      <c r="X328" s="12">
        <v>0</v>
      </c>
      <c r="Y328" s="12">
        <v>0</v>
      </c>
      <c r="Z328" s="12">
        <v>0</v>
      </c>
    </row>
    <row r="329" spans="1:26">
      <c r="A329" s="11" t="s">
        <v>421</v>
      </c>
      <c r="B329" s="10" t="s">
        <v>51</v>
      </c>
      <c r="C329" s="12">
        <v>30</v>
      </c>
      <c r="D329" s="13">
        <v>33.81</v>
      </c>
      <c r="E329" s="10">
        <v>88110955304</v>
      </c>
      <c r="F329" s="13">
        <v>3.6</v>
      </c>
      <c r="G329" s="12">
        <v>30</v>
      </c>
      <c r="H329" s="12">
        <v>108</v>
      </c>
      <c r="I329" s="14">
        <v>0</v>
      </c>
      <c r="J329" s="12">
        <v>0</v>
      </c>
      <c r="K329" s="12">
        <v>0</v>
      </c>
      <c r="L329" s="14">
        <v>0</v>
      </c>
      <c r="M329" s="12">
        <v>0</v>
      </c>
      <c r="N329" s="14">
        <v>0</v>
      </c>
      <c r="O329" s="14">
        <v>0</v>
      </c>
      <c r="P329" s="14">
        <v>0</v>
      </c>
      <c r="Q329" s="14">
        <v>4</v>
      </c>
      <c r="R329" s="12">
        <v>30</v>
      </c>
      <c r="S329" s="12">
        <v>120</v>
      </c>
      <c r="T329" s="20">
        <v>-0.4</v>
      </c>
      <c r="U329" s="20">
        <v>-13.5</v>
      </c>
      <c r="V329" s="20">
        <v>-0.4</v>
      </c>
      <c r="W329" s="21">
        <v>0</v>
      </c>
      <c r="X329" s="12">
        <v>0</v>
      </c>
      <c r="Y329" s="12">
        <v>30</v>
      </c>
      <c r="Z329" s="12">
        <v>-12</v>
      </c>
    </row>
    <row r="330" spans="1:26">
      <c r="A330" s="11" t="s">
        <v>422</v>
      </c>
      <c r="B330" s="10" t="s">
        <v>67</v>
      </c>
      <c r="C330" s="12">
        <v>40.79</v>
      </c>
      <c r="D330" s="13">
        <v>33.81</v>
      </c>
      <c r="E330" s="10" t="s">
        <v>423</v>
      </c>
      <c r="F330" s="14">
        <v>2</v>
      </c>
      <c r="G330" s="12">
        <v>40.79</v>
      </c>
      <c r="H330" s="12">
        <v>81.58</v>
      </c>
      <c r="I330" s="14">
        <v>0</v>
      </c>
      <c r="J330" s="12">
        <v>0</v>
      </c>
      <c r="K330" s="12">
        <v>0</v>
      </c>
      <c r="L330" s="14">
        <v>0</v>
      </c>
      <c r="M330" s="12">
        <v>0</v>
      </c>
      <c r="N330" s="14">
        <v>0</v>
      </c>
      <c r="O330" s="14">
        <v>0</v>
      </c>
      <c r="P330" s="14">
        <v>0</v>
      </c>
      <c r="Q330" s="14">
        <v>2</v>
      </c>
      <c r="R330" s="12">
        <v>40.79</v>
      </c>
      <c r="S330" s="12">
        <v>81.58</v>
      </c>
      <c r="T330" s="14">
        <v>0</v>
      </c>
      <c r="U330" s="14">
        <v>0</v>
      </c>
      <c r="V330" s="14">
        <v>0</v>
      </c>
      <c r="W330" s="14">
        <v>0</v>
      </c>
      <c r="X330" s="12">
        <v>0</v>
      </c>
      <c r="Y330" s="12">
        <v>40.79</v>
      </c>
      <c r="Z330" s="12">
        <v>0</v>
      </c>
    </row>
    <row r="331" spans="1:26">
      <c r="A331" s="11" t="s">
        <v>424</v>
      </c>
      <c r="B331" s="10" t="s">
        <v>51</v>
      </c>
      <c r="C331" s="12">
        <v>19.989999999999998</v>
      </c>
      <c r="D331" s="13">
        <v>33.81</v>
      </c>
      <c r="E331" s="10">
        <v>80480003937</v>
      </c>
      <c r="F331" s="13">
        <v>11.36</v>
      </c>
      <c r="G331" s="12">
        <v>19.990704225352001</v>
      </c>
      <c r="H331" s="12">
        <v>227.09440000000001</v>
      </c>
      <c r="I331" s="14">
        <v>0</v>
      </c>
      <c r="J331" s="12">
        <v>0</v>
      </c>
      <c r="K331" s="12">
        <v>0</v>
      </c>
      <c r="L331" s="14">
        <v>0</v>
      </c>
      <c r="M331" s="12">
        <v>0</v>
      </c>
      <c r="N331" s="14">
        <v>0</v>
      </c>
      <c r="O331" s="14">
        <v>0</v>
      </c>
      <c r="P331" s="14">
        <v>0</v>
      </c>
      <c r="Q331" s="13">
        <v>11.36</v>
      </c>
      <c r="R331" s="12">
        <v>19.994401408451001</v>
      </c>
      <c r="S331" s="12">
        <v>227.13640000000001</v>
      </c>
      <c r="T331" s="14">
        <v>0</v>
      </c>
      <c r="U331" s="14">
        <v>-0.1</v>
      </c>
      <c r="V331" s="14">
        <v>0</v>
      </c>
      <c r="W331" s="14">
        <v>0</v>
      </c>
      <c r="X331" s="12">
        <v>0</v>
      </c>
      <c r="Y331" s="12">
        <v>19.989999999999998</v>
      </c>
      <c r="Z331" s="12">
        <v>-4.2000000000000003E-2</v>
      </c>
    </row>
    <row r="332" spans="1:26">
      <c r="A332" s="11" t="s">
        <v>425</v>
      </c>
      <c r="B332" s="10" t="s">
        <v>51</v>
      </c>
      <c r="C332" s="12">
        <v>54.1</v>
      </c>
      <c r="D332" s="13">
        <v>33.81</v>
      </c>
      <c r="E332" s="10"/>
      <c r="F332" s="14">
        <v>2</v>
      </c>
      <c r="G332" s="12">
        <v>54.1</v>
      </c>
      <c r="H332" s="12">
        <v>108.2</v>
      </c>
      <c r="I332" s="14">
        <v>0</v>
      </c>
      <c r="J332" s="12">
        <v>0</v>
      </c>
      <c r="K332" s="12">
        <v>0</v>
      </c>
      <c r="L332" s="14">
        <v>0</v>
      </c>
      <c r="M332" s="12">
        <v>0</v>
      </c>
      <c r="N332" s="14">
        <v>0</v>
      </c>
      <c r="O332" s="14">
        <v>0</v>
      </c>
      <c r="P332" s="14">
        <v>0</v>
      </c>
      <c r="Q332" s="14">
        <v>2</v>
      </c>
      <c r="R332" s="12">
        <v>54.1</v>
      </c>
      <c r="S332" s="12">
        <v>108.2</v>
      </c>
      <c r="T332" s="14">
        <v>0</v>
      </c>
      <c r="U332" s="14">
        <v>0</v>
      </c>
      <c r="V332" s="14">
        <v>0</v>
      </c>
      <c r="W332" s="14">
        <v>0</v>
      </c>
      <c r="X332" s="12">
        <v>0</v>
      </c>
      <c r="Y332" s="12">
        <v>54.1</v>
      </c>
      <c r="Z332" s="12">
        <v>0</v>
      </c>
    </row>
    <row r="333" spans="1:26">
      <c r="A333" s="11" t="s">
        <v>426</v>
      </c>
      <c r="B333" s="10"/>
      <c r="C333" s="12">
        <v>45.99</v>
      </c>
      <c r="D333" s="13">
        <v>33.81</v>
      </c>
      <c r="E333" s="10">
        <v>80432400708</v>
      </c>
      <c r="F333" s="13">
        <v>0.17</v>
      </c>
      <c r="G333" s="12">
        <v>45.286470588234998</v>
      </c>
      <c r="H333" s="12">
        <v>7.6986999999999997</v>
      </c>
      <c r="I333" s="14">
        <v>0</v>
      </c>
      <c r="J333" s="12">
        <v>0</v>
      </c>
      <c r="K333" s="12">
        <v>0</v>
      </c>
      <c r="L333" s="14">
        <v>0</v>
      </c>
      <c r="M333" s="12">
        <v>0</v>
      </c>
      <c r="N333" s="14">
        <v>0</v>
      </c>
      <c r="O333" s="14">
        <v>0</v>
      </c>
      <c r="P333" s="14">
        <v>0</v>
      </c>
      <c r="Q333" s="13">
        <v>0.17</v>
      </c>
      <c r="R333" s="12">
        <v>44.718235294118003</v>
      </c>
      <c r="S333" s="12">
        <v>7.6021000000000001</v>
      </c>
      <c r="T333" s="14">
        <v>0</v>
      </c>
      <c r="U333" s="14">
        <v>0.1</v>
      </c>
      <c r="V333" s="14">
        <v>0</v>
      </c>
      <c r="W333" s="14">
        <v>0</v>
      </c>
      <c r="X333" s="12">
        <v>0</v>
      </c>
      <c r="Y333" s="12">
        <v>45.99</v>
      </c>
      <c r="Z333" s="12">
        <v>9.6600000000000005E-2</v>
      </c>
    </row>
    <row r="334" spans="1:26">
      <c r="A334" s="11" t="s">
        <v>427</v>
      </c>
      <c r="B334" s="10" t="s">
        <v>51</v>
      </c>
      <c r="C334" s="12">
        <v>49.2</v>
      </c>
      <c r="D334" s="13">
        <v>33.81</v>
      </c>
      <c r="E334" s="10" t="s">
        <v>428</v>
      </c>
      <c r="F334" s="13">
        <v>10.92</v>
      </c>
      <c r="G334" s="12">
        <v>49.194139194138998</v>
      </c>
      <c r="H334" s="12">
        <v>537.20000000000005</v>
      </c>
      <c r="I334" s="14">
        <v>0</v>
      </c>
      <c r="J334" s="12">
        <v>0</v>
      </c>
      <c r="K334" s="12">
        <v>0</v>
      </c>
      <c r="L334" s="14">
        <v>0</v>
      </c>
      <c r="M334" s="12">
        <v>0</v>
      </c>
      <c r="N334" s="14">
        <v>0</v>
      </c>
      <c r="O334" s="14">
        <v>0</v>
      </c>
      <c r="P334" s="14">
        <v>0</v>
      </c>
      <c r="Q334" s="13">
        <v>9.31</v>
      </c>
      <c r="R334" s="12">
        <v>49.215327604725999</v>
      </c>
      <c r="S334" s="12">
        <v>458.19470000000001</v>
      </c>
      <c r="T334" s="13">
        <v>1.61</v>
      </c>
      <c r="U334" s="13">
        <v>54.3</v>
      </c>
      <c r="V334" s="13">
        <v>1.6</v>
      </c>
      <c r="W334" s="14">
        <v>0</v>
      </c>
      <c r="X334" s="12">
        <v>0</v>
      </c>
      <c r="Y334" s="12">
        <v>49.0717</v>
      </c>
      <c r="Z334" s="12">
        <v>79.005399999999995</v>
      </c>
    </row>
    <row r="335" spans="1:26">
      <c r="A335" s="11" t="s">
        <v>429</v>
      </c>
      <c r="B335" s="10" t="s">
        <v>51</v>
      </c>
      <c r="C335" s="12">
        <v>190.86</v>
      </c>
      <c r="D335" s="13">
        <v>25.36</v>
      </c>
      <c r="E335" s="10" t="s">
        <v>430</v>
      </c>
      <c r="F335" s="13">
        <v>1.39</v>
      </c>
      <c r="G335" s="12">
        <v>190.88748201439</v>
      </c>
      <c r="H335" s="12">
        <v>265.33359999999999</v>
      </c>
      <c r="I335" s="14">
        <v>0</v>
      </c>
      <c r="J335" s="12">
        <v>0</v>
      </c>
      <c r="K335" s="12">
        <v>0</v>
      </c>
      <c r="L335" s="14">
        <v>0</v>
      </c>
      <c r="M335" s="12">
        <v>0</v>
      </c>
      <c r="N335" s="14">
        <v>0</v>
      </c>
      <c r="O335" s="14">
        <v>0</v>
      </c>
      <c r="P335" s="14">
        <v>0</v>
      </c>
      <c r="Q335" s="13">
        <v>1.39</v>
      </c>
      <c r="R335" s="12">
        <v>190.47553956835</v>
      </c>
      <c r="S335" s="12">
        <v>264.76100000000002</v>
      </c>
      <c r="T335" s="14">
        <v>0</v>
      </c>
      <c r="U335" s="14">
        <v>0.1</v>
      </c>
      <c r="V335" s="14">
        <v>0</v>
      </c>
      <c r="W335" s="14">
        <v>0</v>
      </c>
      <c r="X335" s="12">
        <v>0</v>
      </c>
      <c r="Y335" s="12">
        <v>190.86</v>
      </c>
      <c r="Z335" s="12">
        <v>0.5726</v>
      </c>
    </row>
    <row r="336" spans="1:26">
      <c r="A336" s="11" t="s">
        <v>431</v>
      </c>
      <c r="B336" s="10"/>
      <c r="C336" s="12">
        <v>78.23</v>
      </c>
      <c r="D336" s="13">
        <v>25.36</v>
      </c>
      <c r="E336" s="10" t="s">
        <v>432</v>
      </c>
      <c r="F336" s="13">
        <v>3.59</v>
      </c>
      <c r="G336" s="12">
        <v>78.140668523676993</v>
      </c>
      <c r="H336" s="12">
        <v>280.52499999999998</v>
      </c>
      <c r="I336" s="14">
        <v>0</v>
      </c>
      <c r="J336" s="12">
        <v>0</v>
      </c>
      <c r="K336" s="12">
        <v>0</v>
      </c>
      <c r="L336" s="14">
        <v>0</v>
      </c>
      <c r="M336" s="12">
        <v>0</v>
      </c>
      <c r="N336" s="14">
        <v>0</v>
      </c>
      <c r="O336" s="14">
        <v>0</v>
      </c>
      <c r="P336" s="14">
        <v>0</v>
      </c>
      <c r="Q336" s="13">
        <v>3.59</v>
      </c>
      <c r="R336" s="12">
        <v>78.140668523676993</v>
      </c>
      <c r="S336" s="12">
        <v>280.52499999999998</v>
      </c>
      <c r="T336" s="14">
        <v>0</v>
      </c>
      <c r="U336" s="14">
        <v>0</v>
      </c>
      <c r="V336" s="14">
        <v>0</v>
      </c>
      <c r="W336" s="14">
        <v>0</v>
      </c>
      <c r="X336" s="12">
        <v>0</v>
      </c>
      <c r="Y336" s="12">
        <v>78.23</v>
      </c>
      <c r="Z336" s="12">
        <v>0</v>
      </c>
    </row>
    <row r="337" spans="1:26">
      <c r="A337" s="11" t="s">
        <v>433</v>
      </c>
      <c r="B337" s="10"/>
      <c r="C337" s="12">
        <v>30</v>
      </c>
      <c r="D337" s="13">
        <v>25.36</v>
      </c>
      <c r="E337" s="10">
        <v>88076180635</v>
      </c>
      <c r="F337" s="13">
        <v>2.37</v>
      </c>
      <c r="G337" s="12">
        <v>29.997468354430001</v>
      </c>
      <c r="H337" s="12">
        <v>71.093999999999994</v>
      </c>
      <c r="I337" s="14">
        <v>0</v>
      </c>
      <c r="J337" s="12">
        <v>0</v>
      </c>
      <c r="K337" s="12">
        <v>0</v>
      </c>
      <c r="L337" s="14">
        <v>0</v>
      </c>
      <c r="M337" s="12">
        <v>0</v>
      </c>
      <c r="N337" s="14">
        <v>0</v>
      </c>
      <c r="O337" s="14">
        <v>0</v>
      </c>
      <c r="P337" s="14">
        <v>0</v>
      </c>
      <c r="Q337" s="13">
        <v>2.37</v>
      </c>
      <c r="R337" s="12">
        <v>30.015189873417999</v>
      </c>
      <c r="S337" s="12">
        <v>71.135999999999996</v>
      </c>
      <c r="T337" s="14">
        <v>0</v>
      </c>
      <c r="U337" s="14">
        <v>0</v>
      </c>
      <c r="V337" s="14">
        <v>0</v>
      </c>
      <c r="W337" s="14">
        <v>0</v>
      </c>
      <c r="X337" s="12">
        <v>0</v>
      </c>
      <c r="Y337" s="12">
        <v>30</v>
      </c>
      <c r="Z337" s="12">
        <v>-4.2000000000000003E-2</v>
      </c>
    </row>
    <row r="338" spans="1:26">
      <c r="A338" s="11" t="s">
        <v>434</v>
      </c>
      <c r="B338" s="10" t="s">
        <v>131</v>
      </c>
      <c r="C338" s="12">
        <v>279.8</v>
      </c>
      <c r="D338" s="13">
        <v>25.36</v>
      </c>
      <c r="E338" s="10">
        <v>812066020355</v>
      </c>
      <c r="F338" s="13">
        <v>1.23</v>
      </c>
      <c r="G338" s="12">
        <v>280.34593495935002</v>
      </c>
      <c r="H338" s="12">
        <v>344.82549999999998</v>
      </c>
      <c r="I338" s="14">
        <v>0</v>
      </c>
      <c r="J338" s="12">
        <v>0</v>
      </c>
      <c r="K338" s="12">
        <v>0</v>
      </c>
      <c r="L338" s="14">
        <v>0</v>
      </c>
      <c r="M338" s="12">
        <v>0</v>
      </c>
      <c r="N338" s="14">
        <v>0</v>
      </c>
      <c r="O338" s="14">
        <v>0</v>
      </c>
      <c r="P338" s="14">
        <v>0</v>
      </c>
      <c r="Q338" s="13">
        <v>1.23</v>
      </c>
      <c r="R338" s="12">
        <v>279.39056910569002</v>
      </c>
      <c r="S338" s="12">
        <v>343.65039999999999</v>
      </c>
      <c r="T338" s="14">
        <v>0</v>
      </c>
      <c r="U338" s="14">
        <v>0.1</v>
      </c>
      <c r="V338" s="14">
        <v>0</v>
      </c>
      <c r="W338" s="14">
        <v>0</v>
      </c>
      <c r="X338" s="12">
        <v>0</v>
      </c>
      <c r="Y338" s="12">
        <v>279.8</v>
      </c>
      <c r="Z338" s="12">
        <v>1.1752</v>
      </c>
    </row>
    <row r="339" spans="1:26">
      <c r="A339" s="11" t="s">
        <v>435</v>
      </c>
      <c r="B339" s="10"/>
      <c r="C339" s="12">
        <v>30</v>
      </c>
      <c r="D339" s="13">
        <v>25.36</v>
      </c>
      <c r="E339" s="10">
        <v>812066021598</v>
      </c>
      <c r="F339" s="13">
        <v>1.32</v>
      </c>
      <c r="G339" s="12">
        <v>29.929545454545</v>
      </c>
      <c r="H339" s="12">
        <v>39.506999999999998</v>
      </c>
      <c r="I339" s="14">
        <v>0</v>
      </c>
      <c r="J339" s="12">
        <v>0</v>
      </c>
      <c r="K339" s="12">
        <v>0</v>
      </c>
      <c r="L339" s="14">
        <v>0</v>
      </c>
      <c r="M339" s="12">
        <v>0</v>
      </c>
      <c r="N339" s="14">
        <v>0</v>
      </c>
      <c r="O339" s="14">
        <v>0</v>
      </c>
      <c r="P339" s="14">
        <v>0</v>
      </c>
      <c r="Q339" s="14">
        <v>1.01</v>
      </c>
      <c r="R339" s="12">
        <v>30.020792079208</v>
      </c>
      <c r="S339" s="12">
        <v>30.321000000000002</v>
      </c>
      <c r="T339" s="13">
        <v>0.31</v>
      </c>
      <c r="U339" s="13">
        <v>7.8</v>
      </c>
      <c r="V339" s="13">
        <v>0.2</v>
      </c>
      <c r="W339" s="14">
        <v>0</v>
      </c>
      <c r="X339" s="12">
        <v>0</v>
      </c>
      <c r="Y339" s="12">
        <v>29.632300000000001</v>
      </c>
      <c r="Z339" s="12">
        <v>9.1859999999999999</v>
      </c>
    </row>
    <row r="340" spans="1:26">
      <c r="A340" s="11" t="s">
        <v>436</v>
      </c>
      <c r="B340" s="10"/>
      <c r="C340" s="12">
        <v>17</v>
      </c>
      <c r="D340" s="13">
        <v>33.81</v>
      </c>
      <c r="E340" s="10">
        <v>88004035648</v>
      </c>
      <c r="F340" s="14">
        <v>10.98</v>
      </c>
      <c r="G340" s="12">
        <v>17.003561020035999</v>
      </c>
      <c r="H340" s="12">
        <v>186.69909999999999</v>
      </c>
      <c r="I340" s="14">
        <v>0</v>
      </c>
      <c r="J340" s="12">
        <v>0</v>
      </c>
      <c r="K340" s="12">
        <v>0</v>
      </c>
      <c r="L340" s="14">
        <v>0</v>
      </c>
      <c r="M340" s="12">
        <v>0</v>
      </c>
      <c r="N340" s="14">
        <v>0</v>
      </c>
      <c r="O340" s="14">
        <v>0</v>
      </c>
      <c r="P340" s="14">
        <v>0</v>
      </c>
      <c r="Q340" s="13">
        <v>10.9</v>
      </c>
      <c r="R340" s="12">
        <v>16.993449541284001</v>
      </c>
      <c r="S340" s="12">
        <v>185.2286</v>
      </c>
      <c r="T340" s="13">
        <v>0.09</v>
      </c>
      <c r="U340" s="13">
        <v>2.9</v>
      </c>
      <c r="V340" s="13">
        <v>0.1</v>
      </c>
      <c r="W340" s="14">
        <v>0</v>
      </c>
      <c r="X340" s="12">
        <v>0</v>
      </c>
      <c r="Y340" s="12">
        <v>16.338899999999999</v>
      </c>
      <c r="Z340" s="12">
        <v>1.4704999999999999</v>
      </c>
    </row>
    <row r="341" spans="1:26">
      <c r="A341" s="11" t="s">
        <v>437</v>
      </c>
      <c r="B341" s="10" t="s">
        <v>438</v>
      </c>
      <c r="C341" s="12">
        <v>38.549999999999997</v>
      </c>
      <c r="D341" s="13">
        <v>25.36</v>
      </c>
      <c r="E341" s="10">
        <v>88110160050</v>
      </c>
      <c r="F341" s="14">
        <v>1</v>
      </c>
      <c r="G341" s="12">
        <v>38.6965</v>
      </c>
      <c r="H341" s="12">
        <v>38.6965</v>
      </c>
      <c r="I341" s="14">
        <v>0</v>
      </c>
      <c r="J341" s="12">
        <v>0</v>
      </c>
      <c r="K341" s="12">
        <v>0</v>
      </c>
      <c r="L341" s="14">
        <v>0</v>
      </c>
      <c r="M341" s="12">
        <v>0</v>
      </c>
      <c r="N341" s="14">
        <v>0</v>
      </c>
      <c r="O341" s="14">
        <v>0</v>
      </c>
      <c r="P341" s="14">
        <v>0</v>
      </c>
      <c r="Q341" s="13">
        <v>1.08</v>
      </c>
      <c r="R341" s="12">
        <v>38.375092592592999</v>
      </c>
      <c r="S341" s="12">
        <v>41.445099999999996</v>
      </c>
      <c r="T341" s="20">
        <v>-7.0000000000000007E-2</v>
      </c>
      <c r="U341" s="20">
        <v>-1.8</v>
      </c>
      <c r="V341" s="20">
        <v>-0.1</v>
      </c>
      <c r="W341" s="21">
        <v>0</v>
      </c>
      <c r="X341" s="12">
        <v>0</v>
      </c>
      <c r="Y341" s="12">
        <v>39.265700000000002</v>
      </c>
      <c r="Z341" s="12">
        <v>-2.7486000000000002</v>
      </c>
    </row>
    <row r="342" spans="1:26">
      <c r="A342" s="11" t="s">
        <v>439</v>
      </c>
      <c r="B342" s="10"/>
      <c r="C342" s="12">
        <v>10</v>
      </c>
      <c r="D342" s="13">
        <v>33.81</v>
      </c>
      <c r="E342" s="10">
        <v>88320004014</v>
      </c>
      <c r="F342" s="14">
        <v>1</v>
      </c>
      <c r="G342" s="12">
        <v>10</v>
      </c>
      <c r="H342" s="12">
        <v>10</v>
      </c>
      <c r="I342" s="14">
        <v>0</v>
      </c>
      <c r="J342" s="12">
        <v>0</v>
      </c>
      <c r="K342" s="12">
        <v>0</v>
      </c>
      <c r="L342" s="14">
        <v>0</v>
      </c>
      <c r="M342" s="12">
        <v>0</v>
      </c>
      <c r="N342" s="14">
        <v>0</v>
      </c>
      <c r="O342" s="14">
        <v>0</v>
      </c>
      <c r="P342" s="14">
        <v>0</v>
      </c>
      <c r="Q342" s="14">
        <v>1</v>
      </c>
      <c r="R342" s="12">
        <v>10</v>
      </c>
      <c r="S342" s="12">
        <v>10</v>
      </c>
      <c r="T342" s="14">
        <v>0</v>
      </c>
      <c r="U342" s="14">
        <v>0</v>
      </c>
      <c r="V342" s="14">
        <v>0</v>
      </c>
      <c r="W342" s="14">
        <v>0</v>
      </c>
      <c r="X342" s="12">
        <v>0</v>
      </c>
      <c r="Y342" s="12">
        <v>10</v>
      </c>
      <c r="Z342" s="12">
        <v>0</v>
      </c>
    </row>
    <row r="343" spans="1:26">
      <c r="A343" s="11" t="s">
        <v>440</v>
      </c>
      <c r="B343" s="10"/>
      <c r="C343" s="12">
        <v>44.2</v>
      </c>
      <c r="D343" s="13">
        <v>25.36</v>
      </c>
      <c r="E343" s="10">
        <v>80686957010</v>
      </c>
      <c r="F343" s="14">
        <v>1</v>
      </c>
      <c r="G343" s="12">
        <v>44.2</v>
      </c>
      <c r="H343" s="12">
        <v>44.2</v>
      </c>
      <c r="I343" s="14">
        <v>0</v>
      </c>
      <c r="J343" s="12">
        <v>0</v>
      </c>
      <c r="K343" s="12">
        <v>0</v>
      </c>
      <c r="L343" s="14">
        <v>0</v>
      </c>
      <c r="M343" s="12">
        <v>0</v>
      </c>
      <c r="N343" s="14">
        <v>0</v>
      </c>
      <c r="O343" s="14">
        <v>0</v>
      </c>
      <c r="P343" s="14">
        <v>0</v>
      </c>
      <c r="Q343" s="14">
        <v>1</v>
      </c>
      <c r="R343" s="12">
        <v>44.2</v>
      </c>
      <c r="S343" s="12">
        <v>44.2</v>
      </c>
      <c r="T343" s="14">
        <v>0</v>
      </c>
      <c r="U343" s="14">
        <v>0</v>
      </c>
      <c r="V343" s="14">
        <v>0</v>
      </c>
      <c r="W343" s="14">
        <v>0</v>
      </c>
      <c r="X343" s="12">
        <v>0</v>
      </c>
      <c r="Y343" s="12">
        <v>44.2</v>
      </c>
      <c r="Z343" s="12">
        <v>0</v>
      </c>
    </row>
    <row r="344" spans="1:26">
      <c r="A344" s="15" t="s">
        <v>441</v>
      </c>
      <c r="B344" s="16"/>
      <c r="C344" s="17"/>
      <c r="D344" s="18"/>
      <c r="E344" s="16"/>
      <c r="F344" s="18">
        <f>SUM(F328:F343)</f>
        <v>55.33</v>
      </c>
      <c r="G344" s="17"/>
      <c r="H344" s="17">
        <f>SUM(H328:H343)</f>
        <v>2350.6537999999996</v>
      </c>
      <c r="I344" s="19">
        <f>SUM(I328:I343)</f>
        <v>0</v>
      </c>
      <c r="J344" s="17"/>
      <c r="K344" s="17">
        <f t="shared" ref="K344:Q344" si="24">SUM(K328:K343)</f>
        <v>0</v>
      </c>
      <c r="L344" s="19">
        <f t="shared" si="24"/>
        <v>0</v>
      </c>
      <c r="M344" s="17">
        <f t="shared" si="24"/>
        <v>0</v>
      </c>
      <c r="N344" s="19">
        <f t="shared" si="24"/>
        <v>0</v>
      </c>
      <c r="O344" s="19">
        <f t="shared" si="24"/>
        <v>0</v>
      </c>
      <c r="P344" s="19">
        <f t="shared" si="24"/>
        <v>0</v>
      </c>
      <c r="Q344" s="18">
        <f t="shared" si="24"/>
        <v>53.809999999999988</v>
      </c>
      <c r="R344" s="17"/>
      <c r="S344" s="17">
        <f t="shared" ref="S344:X344" si="25">SUM(S328:S343)</f>
        <v>2273.9802999999997</v>
      </c>
      <c r="T344" s="18">
        <f t="shared" si="25"/>
        <v>1.54</v>
      </c>
      <c r="U344" s="18">
        <f t="shared" si="25"/>
        <v>49.9</v>
      </c>
      <c r="V344" s="18">
        <f t="shared" si="25"/>
        <v>1.4000000000000001</v>
      </c>
      <c r="W344" s="19">
        <f t="shared" si="25"/>
        <v>0</v>
      </c>
      <c r="X344" s="17">
        <f t="shared" si="25"/>
        <v>0</v>
      </c>
      <c r="Y344" s="17"/>
      <c r="Z344" s="17">
        <f>SUM(Z328:Z343)</f>
        <v>76.673699999999997</v>
      </c>
    </row>
    <row r="345" spans="1:26">
      <c r="A345" s="6" t="s">
        <v>442</v>
      </c>
      <c r="B345" s="6"/>
      <c r="C345" s="23"/>
      <c r="D345" s="24"/>
      <c r="E345" s="6"/>
      <c r="F345" s="24">
        <f>SUM(F21,F32,F65,F72,F96,F112,F200,F270,F306,F314,F323,F326,F344)</f>
        <v>2929.68</v>
      </c>
      <c r="G345" s="23"/>
      <c r="H345" s="23">
        <f>SUM(H21,H32,H65,H72,H96,H112,H200,H270,H306,H314,H323,H326,H344)</f>
        <v>86171.858200000002</v>
      </c>
      <c r="I345" s="24">
        <f>SUM(I21,I32,I65,I72,I96,I112,I200,I270,I306,I314,I323,I326,I344)</f>
        <v>490.7</v>
      </c>
      <c r="J345" s="23"/>
      <c r="K345" s="23">
        <f t="shared" ref="K345:Q345" si="26">SUM(K21,K32,K65,K72,K96,K112,K200,K270,K306,K314,K323,K326,K344)</f>
        <v>18652.281499999997</v>
      </c>
      <c r="L345" s="25">
        <f t="shared" si="26"/>
        <v>0</v>
      </c>
      <c r="M345" s="23">
        <f t="shared" si="26"/>
        <v>0</v>
      </c>
      <c r="N345" s="25">
        <f t="shared" si="26"/>
        <v>0</v>
      </c>
      <c r="O345" s="25">
        <f t="shared" si="26"/>
        <v>0</v>
      </c>
      <c r="P345" s="25">
        <f t="shared" si="26"/>
        <v>0</v>
      </c>
      <c r="Q345" s="24">
        <f t="shared" si="26"/>
        <v>2552.81</v>
      </c>
      <c r="R345" s="23"/>
      <c r="S345" s="23">
        <f t="shared" ref="S345:X345" si="27">SUM(S21,S32,S65,S72,S96,S112,S200,S270,S306,S314,S323,S326,S344)</f>
        <v>83847.749899999995</v>
      </c>
      <c r="T345" s="24">
        <f t="shared" si="27"/>
        <v>867.5200000000001</v>
      </c>
      <c r="U345" s="24">
        <f t="shared" si="27"/>
        <v>26061.800000000003</v>
      </c>
      <c r="V345" s="24">
        <f t="shared" si="27"/>
        <v>770.59999999999991</v>
      </c>
      <c r="W345" s="25">
        <f t="shared" si="27"/>
        <v>0</v>
      </c>
      <c r="X345" s="23">
        <f t="shared" si="27"/>
        <v>0</v>
      </c>
      <c r="Y345" s="23"/>
      <c r="Z345" s="23">
        <f>SUM(Z21,Z32,Z65,Z72,Z96,Z112,Z200,Z270,Z306,Z314,Z323,Z326,Z344)</f>
        <v>20976.389799999997</v>
      </c>
    </row>
    <row r="346" spans="1:26">
      <c r="A346" s="8" t="s">
        <v>443</v>
      </c>
    </row>
    <row r="347" spans="1:26">
      <c r="A347" s="9" t="s">
        <v>444</v>
      </c>
    </row>
    <row r="348" spans="1:26">
      <c r="A348" s="11" t="s">
        <v>445</v>
      </c>
      <c r="B348" s="10"/>
      <c r="C348" s="12">
        <v>6.99</v>
      </c>
      <c r="D348" s="13">
        <v>25.36</v>
      </c>
      <c r="E348" s="10">
        <v>88586001772</v>
      </c>
      <c r="F348" s="14">
        <v>5</v>
      </c>
      <c r="G348" s="12">
        <v>6.99</v>
      </c>
      <c r="H348" s="12">
        <v>34.950000000000003</v>
      </c>
      <c r="I348" s="14">
        <v>0</v>
      </c>
      <c r="J348" s="12">
        <v>0</v>
      </c>
      <c r="K348" s="12">
        <v>0</v>
      </c>
      <c r="L348" s="14">
        <v>0</v>
      </c>
      <c r="M348" s="12">
        <v>0</v>
      </c>
      <c r="N348" s="14">
        <v>0</v>
      </c>
      <c r="O348" s="14">
        <v>0</v>
      </c>
      <c r="P348" s="14">
        <v>0</v>
      </c>
      <c r="Q348" s="14">
        <v>5</v>
      </c>
      <c r="R348" s="12">
        <v>6.99</v>
      </c>
      <c r="S348" s="12">
        <v>34.950000000000003</v>
      </c>
      <c r="T348" s="14">
        <v>0</v>
      </c>
      <c r="U348" s="14">
        <v>0</v>
      </c>
      <c r="V348" s="14">
        <v>0</v>
      </c>
      <c r="W348" s="14">
        <v>0</v>
      </c>
      <c r="X348" s="12">
        <v>0</v>
      </c>
      <c r="Y348" s="12">
        <v>6.99</v>
      </c>
      <c r="Z348" s="12">
        <v>0</v>
      </c>
    </row>
    <row r="349" spans="1:26">
      <c r="A349" s="11" t="s">
        <v>446</v>
      </c>
      <c r="B349" s="10"/>
      <c r="C349" s="12">
        <v>12.994199999999999</v>
      </c>
      <c r="D349" s="13">
        <v>25.36</v>
      </c>
      <c r="E349" s="10">
        <v>84687007361</v>
      </c>
      <c r="F349" s="13">
        <v>1.28</v>
      </c>
      <c r="G349" s="12">
        <v>13.00234375</v>
      </c>
      <c r="H349" s="12">
        <v>16.643000000000001</v>
      </c>
      <c r="I349" s="14">
        <v>0</v>
      </c>
      <c r="J349" s="12">
        <v>0</v>
      </c>
      <c r="K349" s="12">
        <v>0</v>
      </c>
      <c r="L349" s="14">
        <v>0</v>
      </c>
      <c r="M349" s="12">
        <v>0</v>
      </c>
      <c r="N349" s="14">
        <v>0</v>
      </c>
      <c r="O349" s="14">
        <v>0</v>
      </c>
      <c r="P349" s="14">
        <v>0</v>
      </c>
      <c r="Q349" s="13">
        <v>1.2</v>
      </c>
      <c r="R349" s="12">
        <v>12.994166666667001</v>
      </c>
      <c r="S349" s="12">
        <v>15.593</v>
      </c>
      <c r="T349" s="13">
        <v>0.08</v>
      </c>
      <c r="U349" s="13">
        <v>2.1</v>
      </c>
      <c r="V349" s="13">
        <v>0.1</v>
      </c>
      <c r="W349" s="14">
        <v>0</v>
      </c>
      <c r="X349" s="12">
        <v>0</v>
      </c>
      <c r="Y349" s="12">
        <v>13.123799999999999</v>
      </c>
      <c r="Z349" s="12">
        <v>1.0499000000000001</v>
      </c>
    </row>
    <row r="350" spans="1:26">
      <c r="A350" s="11" t="s">
        <v>447</v>
      </c>
      <c r="B350" s="10"/>
      <c r="C350" s="12">
        <v>10</v>
      </c>
      <c r="D350" s="13">
        <v>25.36</v>
      </c>
      <c r="E350" s="10"/>
      <c r="F350" s="14">
        <v>3</v>
      </c>
      <c r="G350" s="12">
        <v>10</v>
      </c>
      <c r="H350" s="12">
        <v>30</v>
      </c>
      <c r="I350" s="14">
        <v>0</v>
      </c>
      <c r="J350" s="12">
        <v>0</v>
      </c>
      <c r="K350" s="12">
        <v>0</v>
      </c>
      <c r="L350" s="14">
        <v>0</v>
      </c>
      <c r="M350" s="12">
        <v>0</v>
      </c>
      <c r="N350" s="14">
        <v>0</v>
      </c>
      <c r="O350" s="14">
        <v>0</v>
      </c>
      <c r="P350" s="14">
        <v>0</v>
      </c>
      <c r="Q350" s="14">
        <v>3</v>
      </c>
      <c r="R350" s="12">
        <v>10</v>
      </c>
      <c r="S350" s="12">
        <v>30</v>
      </c>
      <c r="T350" s="14">
        <v>0</v>
      </c>
      <c r="U350" s="14">
        <v>0</v>
      </c>
      <c r="V350" s="14">
        <v>0</v>
      </c>
      <c r="W350" s="14">
        <v>0</v>
      </c>
      <c r="X350" s="12">
        <v>0</v>
      </c>
      <c r="Y350" s="12">
        <v>10</v>
      </c>
      <c r="Z350" s="12">
        <v>0</v>
      </c>
    </row>
    <row r="351" spans="1:26">
      <c r="A351" s="11" t="s">
        <v>448</v>
      </c>
      <c r="B351" s="10"/>
      <c r="C351" s="12">
        <v>2.75</v>
      </c>
      <c r="D351" s="13">
        <v>25.36</v>
      </c>
      <c r="E351" s="10">
        <v>81308001944</v>
      </c>
      <c r="F351" s="14">
        <v>1</v>
      </c>
      <c r="G351" s="12">
        <v>2.75</v>
      </c>
      <c r="H351" s="12">
        <v>2.75</v>
      </c>
      <c r="I351" s="14">
        <v>0</v>
      </c>
      <c r="J351" s="12">
        <v>0</v>
      </c>
      <c r="K351" s="12">
        <v>0</v>
      </c>
      <c r="L351" s="14">
        <v>0</v>
      </c>
      <c r="M351" s="12">
        <v>0</v>
      </c>
      <c r="N351" s="14">
        <v>0</v>
      </c>
      <c r="O351" s="14">
        <v>0</v>
      </c>
      <c r="P351" s="14">
        <v>0</v>
      </c>
      <c r="Q351" s="14">
        <v>1</v>
      </c>
      <c r="R351" s="12">
        <v>2.75</v>
      </c>
      <c r="S351" s="12">
        <v>2.75</v>
      </c>
      <c r="T351" s="14">
        <v>0</v>
      </c>
      <c r="U351" s="14">
        <v>0</v>
      </c>
      <c r="V351" s="14">
        <v>0</v>
      </c>
      <c r="W351" s="14">
        <v>0</v>
      </c>
      <c r="X351" s="12">
        <v>0</v>
      </c>
      <c r="Y351" s="12">
        <v>2.75</v>
      </c>
      <c r="Z351" s="12">
        <v>0</v>
      </c>
    </row>
    <row r="352" spans="1:26">
      <c r="A352" s="15" t="s">
        <v>449</v>
      </c>
      <c r="B352" s="16"/>
      <c r="C352" s="17"/>
      <c r="D352" s="18"/>
      <c r="E352" s="16"/>
      <c r="F352" s="18">
        <f>SUM(F348:F351)</f>
        <v>10.280000000000001</v>
      </c>
      <c r="G352" s="17"/>
      <c r="H352" s="17">
        <f>SUM(H348:H351)</f>
        <v>84.343000000000004</v>
      </c>
      <c r="I352" s="19">
        <f>SUM(I348:I351)</f>
        <v>0</v>
      </c>
      <c r="J352" s="17"/>
      <c r="K352" s="17">
        <f t="shared" ref="K352:Q352" si="28">SUM(K348:K351)</f>
        <v>0</v>
      </c>
      <c r="L352" s="19">
        <f t="shared" si="28"/>
        <v>0</v>
      </c>
      <c r="M352" s="17">
        <f t="shared" si="28"/>
        <v>0</v>
      </c>
      <c r="N352" s="19">
        <f t="shared" si="28"/>
        <v>0</v>
      </c>
      <c r="O352" s="19">
        <f t="shared" si="28"/>
        <v>0</v>
      </c>
      <c r="P352" s="19">
        <f t="shared" si="28"/>
        <v>0</v>
      </c>
      <c r="Q352" s="18">
        <f t="shared" si="28"/>
        <v>10.199999999999999</v>
      </c>
      <c r="R352" s="17"/>
      <c r="S352" s="17">
        <f t="shared" ref="S352:X352" si="29">SUM(S348:S351)</f>
        <v>83.293000000000006</v>
      </c>
      <c r="T352" s="18">
        <f t="shared" si="29"/>
        <v>0.08</v>
      </c>
      <c r="U352" s="18">
        <f t="shared" si="29"/>
        <v>2.1</v>
      </c>
      <c r="V352" s="18">
        <f t="shared" si="29"/>
        <v>0.1</v>
      </c>
      <c r="W352" s="19">
        <f t="shared" si="29"/>
        <v>0</v>
      </c>
      <c r="X352" s="17">
        <f t="shared" si="29"/>
        <v>0</v>
      </c>
      <c r="Y352" s="17"/>
      <c r="Z352" s="17">
        <f>SUM(Z348:Z351)</f>
        <v>1.0499000000000001</v>
      </c>
    </row>
    <row r="353" spans="1:26">
      <c r="A353" s="9" t="s">
        <v>450</v>
      </c>
    </row>
    <row r="354" spans="1:26">
      <c r="A354" s="11" t="s">
        <v>451</v>
      </c>
      <c r="B354" s="10"/>
      <c r="C354" s="12">
        <v>20</v>
      </c>
      <c r="D354" s="13">
        <v>25.36</v>
      </c>
      <c r="E354" s="10">
        <v>94799120162</v>
      </c>
      <c r="F354" s="14">
        <v>1</v>
      </c>
      <c r="G354" s="12">
        <v>20</v>
      </c>
      <c r="H354" s="12">
        <v>20</v>
      </c>
      <c r="I354" s="14">
        <v>0</v>
      </c>
      <c r="J354" s="12">
        <v>0</v>
      </c>
      <c r="K354" s="12">
        <v>0</v>
      </c>
      <c r="L354" s="14">
        <v>0</v>
      </c>
      <c r="M354" s="12">
        <v>0</v>
      </c>
      <c r="N354" s="14">
        <v>0</v>
      </c>
      <c r="O354" s="14">
        <v>0</v>
      </c>
      <c r="P354" s="14">
        <v>0</v>
      </c>
      <c r="Q354" s="14">
        <v>1</v>
      </c>
      <c r="R354" s="12">
        <v>20</v>
      </c>
      <c r="S354" s="12">
        <v>20</v>
      </c>
      <c r="T354" s="14">
        <v>0</v>
      </c>
      <c r="U354" s="14">
        <v>0</v>
      </c>
      <c r="V354" s="14">
        <v>0</v>
      </c>
      <c r="W354" s="14">
        <v>0</v>
      </c>
      <c r="X354" s="12">
        <v>0</v>
      </c>
      <c r="Y354" s="12">
        <v>20</v>
      </c>
      <c r="Z354" s="12">
        <v>0</v>
      </c>
    </row>
    <row r="355" spans="1:26">
      <c r="A355" s="15" t="s">
        <v>452</v>
      </c>
      <c r="B355" s="16"/>
      <c r="C355" s="17"/>
      <c r="D355" s="18"/>
      <c r="E355" s="16"/>
      <c r="F355" s="19">
        <f>SUM(F354:F354)</f>
        <v>1</v>
      </c>
      <c r="G355" s="17"/>
      <c r="H355" s="17">
        <f>SUM(H354:H354)</f>
        <v>20</v>
      </c>
      <c r="I355" s="19">
        <f>SUM(I354:I354)</f>
        <v>0</v>
      </c>
      <c r="J355" s="17"/>
      <c r="K355" s="17">
        <f t="shared" ref="K355:Q355" si="30">SUM(K354:K354)</f>
        <v>0</v>
      </c>
      <c r="L355" s="19">
        <f t="shared" si="30"/>
        <v>0</v>
      </c>
      <c r="M355" s="17">
        <f t="shared" si="30"/>
        <v>0</v>
      </c>
      <c r="N355" s="19">
        <f t="shared" si="30"/>
        <v>0</v>
      </c>
      <c r="O355" s="19">
        <f t="shared" si="30"/>
        <v>0</v>
      </c>
      <c r="P355" s="19">
        <f t="shared" si="30"/>
        <v>0</v>
      </c>
      <c r="Q355" s="19">
        <f t="shared" si="30"/>
        <v>1</v>
      </c>
      <c r="R355" s="17"/>
      <c r="S355" s="17">
        <f t="shared" ref="S355:X355" si="31">SUM(S354:S354)</f>
        <v>20</v>
      </c>
      <c r="T355" s="19">
        <f t="shared" si="31"/>
        <v>0</v>
      </c>
      <c r="U355" s="19">
        <f t="shared" si="31"/>
        <v>0</v>
      </c>
      <c r="V355" s="19">
        <f t="shared" si="31"/>
        <v>0</v>
      </c>
      <c r="W355" s="19">
        <f t="shared" si="31"/>
        <v>0</v>
      </c>
      <c r="X355" s="17">
        <f t="shared" si="31"/>
        <v>0</v>
      </c>
      <c r="Y355" s="17"/>
      <c r="Z355" s="17">
        <f>SUM(Z354:Z354)</f>
        <v>0</v>
      </c>
    </row>
    <row r="356" spans="1:26">
      <c r="A356" s="9" t="s">
        <v>453</v>
      </c>
    </row>
    <row r="357" spans="1:26">
      <c r="A357" s="11" t="s">
        <v>454</v>
      </c>
      <c r="B357" s="10"/>
      <c r="C357" s="12">
        <v>35</v>
      </c>
      <c r="D357" s="13">
        <v>25.36</v>
      </c>
      <c r="E357" s="10">
        <v>81753833916</v>
      </c>
      <c r="F357" s="14">
        <v>1</v>
      </c>
      <c r="G357" s="12">
        <v>35</v>
      </c>
      <c r="H357" s="12">
        <v>35</v>
      </c>
      <c r="I357" s="14">
        <v>24</v>
      </c>
      <c r="J357" s="12">
        <v>35</v>
      </c>
      <c r="K357" s="12">
        <v>840</v>
      </c>
      <c r="L357" s="14">
        <v>0</v>
      </c>
      <c r="M357" s="12">
        <v>0</v>
      </c>
      <c r="N357" s="14">
        <v>0</v>
      </c>
      <c r="O357" s="14">
        <v>0</v>
      </c>
      <c r="P357" s="14">
        <v>0</v>
      </c>
      <c r="Q357" s="14">
        <v>25</v>
      </c>
      <c r="R357" s="12">
        <v>35</v>
      </c>
      <c r="S357" s="12">
        <v>875</v>
      </c>
      <c r="T357" s="14">
        <v>0</v>
      </c>
      <c r="U357" s="14">
        <v>0</v>
      </c>
      <c r="V357" s="14">
        <v>0</v>
      </c>
      <c r="W357" s="14">
        <v>0</v>
      </c>
      <c r="X357" s="12">
        <v>0</v>
      </c>
      <c r="Y357" s="12">
        <v>35</v>
      </c>
      <c r="Z357" s="12">
        <v>0</v>
      </c>
    </row>
    <row r="358" spans="1:26">
      <c r="A358" s="15" t="s">
        <v>455</v>
      </c>
      <c r="B358" s="16"/>
      <c r="C358" s="17"/>
      <c r="D358" s="18"/>
      <c r="E358" s="16"/>
      <c r="F358" s="19">
        <f>SUM(F357:F357)</f>
        <v>1</v>
      </c>
      <c r="G358" s="17"/>
      <c r="H358" s="17">
        <f>SUM(H357:H357)</f>
        <v>35</v>
      </c>
      <c r="I358" s="19">
        <f>SUM(I357:I357)</f>
        <v>24</v>
      </c>
      <c r="J358" s="17"/>
      <c r="K358" s="17">
        <f t="shared" ref="K358:Q358" si="32">SUM(K357:K357)</f>
        <v>840</v>
      </c>
      <c r="L358" s="19">
        <f t="shared" si="32"/>
        <v>0</v>
      </c>
      <c r="M358" s="17">
        <f t="shared" si="32"/>
        <v>0</v>
      </c>
      <c r="N358" s="19">
        <f t="shared" si="32"/>
        <v>0</v>
      </c>
      <c r="O358" s="19">
        <f t="shared" si="32"/>
        <v>0</v>
      </c>
      <c r="P358" s="19">
        <f t="shared" si="32"/>
        <v>0</v>
      </c>
      <c r="Q358" s="19">
        <f t="shared" si="32"/>
        <v>25</v>
      </c>
      <c r="R358" s="17"/>
      <c r="S358" s="17">
        <f t="shared" ref="S358:X358" si="33">SUM(S357:S357)</f>
        <v>875</v>
      </c>
      <c r="T358" s="19">
        <f t="shared" si="33"/>
        <v>0</v>
      </c>
      <c r="U358" s="19">
        <f t="shared" si="33"/>
        <v>0</v>
      </c>
      <c r="V358" s="19">
        <f t="shared" si="33"/>
        <v>0</v>
      </c>
      <c r="W358" s="19">
        <f t="shared" si="33"/>
        <v>0</v>
      </c>
      <c r="X358" s="17">
        <f t="shared" si="33"/>
        <v>0</v>
      </c>
      <c r="Y358" s="17"/>
      <c r="Z358" s="17">
        <f>SUM(Z357:Z357)</f>
        <v>0</v>
      </c>
    </row>
    <row r="359" spans="1:26">
      <c r="A359" s="6" t="s">
        <v>456</v>
      </c>
      <c r="B359" s="6"/>
      <c r="C359" s="23"/>
      <c r="D359" s="24"/>
      <c r="E359" s="6"/>
      <c r="F359" s="24">
        <f>SUM(F352,F355,F358)</f>
        <v>12.280000000000001</v>
      </c>
      <c r="G359" s="23"/>
      <c r="H359" s="23">
        <f>SUM(H352,H355,H358)</f>
        <v>139.34300000000002</v>
      </c>
      <c r="I359" s="25">
        <f>SUM(I352,I355,I358)</f>
        <v>24</v>
      </c>
      <c r="J359" s="23"/>
      <c r="K359" s="23">
        <f t="shared" ref="K359:Q359" si="34">SUM(K352,K355,K358)</f>
        <v>840</v>
      </c>
      <c r="L359" s="25">
        <f t="shared" si="34"/>
        <v>0</v>
      </c>
      <c r="M359" s="23">
        <f t="shared" si="34"/>
        <v>0</v>
      </c>
      <c r="N359" s="25">
        <f t="shared" si="34"/>
        <v>0</v>
      </c>
      <c r="O359" s="25">
        <f t="shared" si="34"/>
        <v>0</v>
      </c>
      <c r="P359" s="25">
        <f t="shared" si="34"/>
        <v>0</v>
      </c>
      <c r="Q359" s="24">
        <f t="shared" si="34"/>
        <v>36.200000000000003</v>
      </c>
      <c r="R359" s="23"/>
      <c r="S359" s="23">
        <f t="shared" ref="S359:X359" si="35">SUM(S352,S355,S358)</f>
        <v>978.29300000000001</v>
      </c>
      <c r="T359" s="24">
        <f t="shared" si="35"/>
        <v>0.08</v>
      </c>
      <c r="U359" s="24">
        <f t="shared" si="35"/>
        <v>2.1</v>
      </c>
      <c r="V359" s="24">
        <f t="shared" si="35"/>
        <v>0.1</v>
      </c>
      <c r="W359" s="25">
        <f t="shared" si="35"/>
        <v>0</v>
      </c>
      <c r="X359" s="23">
        <f t="shared" si="35"/>
        <v>0</v>
      </c>
      <c r="Y359" s="23"/>
      <c r="Z359" s="23">
        <f>SUM(Z352,Z355,Z358)</f>
        <v>1.0499000000000001</v>
      </c>
    </row>
    <row r="360" spans="1:26">
      <c r="A360" s="8" t="s">
        <v>457</v>
      </c>
    </row>
    <row r="361" spans="1:26">
      <c r="A361" s="9" t="s">
        <v>458</v>
      </c>
    </row>
    <row r="362" spans="1:26">
      <c r="A362" s="11" t="s">
        <v>459</v>
      </c>
      <c r="B362" s="10"/>
      <c r="C362" s="12">
        <v>200</v>
      </c>
      <c r="D362" s="13">
        <v>25.36</v>
      </c>
      <c r="E362" s="10"/>
      <c r="F362" s="14">
        <v>4</v>
      </c>
      <c r="G362" s="12">
        <v>200</v>
      </c>
      <c r="H362" s="12">
        <v>800</v>
      </c>
      <c r="I362" s="14">
        <v>-4</v>
      </c>
      <c r="J362" s="12">
        <v>200</v>
      </c>
      <c r="K362" s="12">
        <v>-800</v>
      </c>
      <c r="L362" s="14">
        <v>0</v>
      </c>
      <c r="M362" s="12">
        <v>0</v>
      </c>
      <c r="N362" s="14">
        <v>0</v>
      </c>
      <c r="O362" s="14">
        <v>0</v>
      </c>
      <c r="P362" s="14">
        <v>0</v>
      </c>
      <c r="Q362" s="14">
        <v>0</v>
      </c>
      <c r="R362" s="12">
        <v>0</v>
      </c>
      <c r="S362" s="12">
        <v>0</v>
      </c>
      <c r="T362" s="14">
        <v>0</v>
      </c>
      <c r="U362" s="14">
        <v>0</v>
      </c>
      <c r="V362" s="14">
        <v>0</v>
      </c>
      <c r="W362" s="14">
        <v>0</v>
      </c>
      <c r="X362" s="12">
        <v>0</v>
      </c>
      <c r="Y362" s="12">
        <v>200</v>
      </c>
      <c r="Z362" s="12">
        <v>0</v>
      </c>
    </row>
    <row r="363" spans="1:26">
      <c r="A363" s="11" t="s">
        <v>460</v>
      </c>
      <c r="B363" s="10"/>
      <c r="C363" s="12">
        <v>1575</v>
      </c>
      <c r="D363" s="13">
        <v>101.44</v>
      </c>
      <c r="E363" s="10"/>
      <c r="F363" s="14">
        <v>2</v>
      </c>
      <c r="G363" s="12">
        <v>1575</v>
      </c>
      <c r="H363" s="12">
        <v>3150</v>
      </c>
      <c r="I363" s="14">
        <v>0</v>
      </c>
      <c r="J363" s="12">
        <v>0</v>
      </c>
      <c r="K363" s="12">
        <v>0</v>
      </c>
      <c r="L363" s="14">
        <v>0</v>
      </c>
      <c r="M363" s="12">
        <v>0</v>
      </c>
      <c r="N363" s="14">
        <v>0</v>
      </c>
      <c r="O363" s="14">
        <v>0</v>
      </c>
      <c r="P363" s="14">
        <v>0</v>
      </c>
      <c r="Q363" s="14">
        <v>2</v>
      </c>
      <c r="R363" s="12">
        <v>1575</v>
      </c>
      <c r="S363" s="12">
        <v>3150</v>
      </c>
      <c r="T363" s="14">
        <v>0</v>
      </c>
      <c r="U363" s="14">
        <v>0</v>
      </c>
      <c r="V363" s="14">
        <v>0</v>
      </c>
      <c r="W363" s="14">
        <v>0</v>
      </c>
      <c r="X363" s="12">
        <v>0</v>
      </c>
      <c r="Y363" s="12">
        <v>1575</v>
      </c>
      <c r="Z363" s="12">
        <v>0</v>
      </c>
    </row>
    <row r="364" spans="1:26">
      <c r="A364" s="11" t="s">
        <v>461</v>
      </c>
      <c r="B364" s="10"/>
      <c r="C364" s="12">
        <v>488</v>
      </c>
      <c r="D364" s="13">
        <v>50.72</v>
      </c>
      <c r="E364" s="10"/>
      <c r="F364" s="14">
        <v>6</v>
      </c>
      <c r="G364" s="12">
        <v>488</v>
      </c>
      <c r="H364" s="12">
        <v>2928</v>
      </c>
      <c r="I364" s="14">
        <v>0</v>
      </c>
      <c r="J364" s="12">
        <v>0</v>
      </c>
      <c r="K364" s="12">
        <v>0</v>
      </c>
      <c r="L364" s="14">
        <v>0</v>
      </c>
      <c r="M364" s="12">
        <v>0</v>
      </c>
      <c r="N364" s="14">
        <v>0</v>
      </c>
      <c r="O364" s="14">
        <v>0</v>
      </c>
      <c r="P364" s="14">
        <v>0</v>
      </c>
      <c r="Q364" s="14">
        <v>6</v>
      </c>
      <c r="R364" s="12">
        <v>488</v>
      </c>
      <c r="S364" s="12">
        <v>2928</v>
      </c>
      <c r="T364" s="14">
        <v>0</v>
      </c>
      <c r="U364" s="14">
        <v>0</v>
      </c>
      <c r="V364" s="14">
        <v>0</v>
      </c>
      <c r="W364" s="14">
        <v>0</v>
      </c>
      <c r="X364" s="12">
        <v>0</v>
      </c>
      <c r="Y364" s="12">
        <v>488</v>
      </c>
      <c r="Z364" s="12">
        <v>0</v>
      </c>
    </row>
    <row r="365" spans="1:26">
      <c r="A365" s="11" t="s">
        <v>462</v>
      </c>
      <c r="B365" s="10" t="s">
        <v>131</v>
      </c>
      <c r="C365" s="12">
        <v>225</v>
      </c>
      <c r="D365" s="13">
        <v>25.36</v>
      </c>
      <c r="E365" s="10">
        <v>8503312855</v>
      </c>
      <c r="F365" s="14">
        <v>48</v>
      </c>
      <c r="G365" s="12">
        <v>225</v>
      </c>
      <c r="H365" s="12">
        <v>10800</v>
      </c>
      <c r="I365" s="14">
        <v>21</v>
      </c>
      <c r="J365" s="12">
        <v>225</v>
      </c>
      <c r="K365" s="12">
        <v>4725</v>
      </c>
      <c r="L365" s="14">
        <v>0</v>
      </c>
      <c r="M365" s="12">
        <v>0</v>
      </c>
      <c r="N365" s="14">
        <v>0</v>
      </c>
      <c r="O365" s="14">
        <v>0</v>
      </c>
      <c r="P365" s="14">
        <v>0</v>
      </c>
      <c r="Q365" s="14">
        <v>18</v>
      </c>
      <c r="R365" s="12">
        <v>225</v>
      </c>
      <c r="S365" s="12">
        <v>4050</v>
      </c>
      <c r="T365" s="14">
        <v>51</v>
      </c>
      <c r="U365" s="14">
        <v>1293.4000000000001</v>
      </c>
      <c r="V365" s="14">
        <v>38.299999999999997</v>
      </c>
      <c r="W365" s="14">
        <v>0</v>
      </c>
      <c r="X365" s="12">
        <v>0</v>
      </c>
      <c r="Y365" s="12">
        <v>225</v>
      </c>
      <c r="Z365" s="12">
        <v>11475</v>
      </c>
    </row>
    <row r="366" spans="1:26">
      <c r="A366" s="11" t="s">
        <v>463</v>
      </c>
      <c r="B366" s="10"/>
      <c r="C366" s="12">
        <v>8000</v>
      </c>
      <c r="D366" s="13">
        <v>202.88</v>
      </c>
      <c r="E366" s="10"/>
      <c r="F366" s="14">
        <v>1</v>
      </c>
      <c r="G366" s="12">
        <v>8000</v>
      </c>
      <c r="H366" s="12">
        <v>8000</v>
      </c>
      <c r="I366" s="14">
        <v>0</v>
      </c>
      <c r="J366" s="12">
        <v>0</v>
      </c>
      <c r="K366" s="12">
        <v>0</v>
      </c>
      <c r="L366" s="14">
        <v>0</v>
      </c>
      <c r="M366" s="12">
        <v>0</v>
      </c>
      <c r="N366" s="14">
        <v>0</v>
      </c>
      <c r="O366" s="14">
        <v>0</v>
      </c>
      <c r="P366" s="14">
        <v>0</v>
      </c>
      <c r="Q366" s="14">
        <v>1</v>
      </c>
      <c r="R366" s="12">
        <v>8000</v>
      </c>
      <c r="S366" s="12">
        <v>8000</v>
      </c>
      <c r="T366" s="14">
        <v>0</v>
      </c>
      <c r="U366" s="14">
        <v>0</v>
      </c>
      <c r="V366" s="14">
        <v>0</v>
      </c>
      <c r="W366" s="14">
        <v>0</v>
      </c>
      <c r="X366" s="12">
        <v>0</v>
      </c>
      <c r="Y366" s="12">
        <v>8000</v>
      </c>
      <c r="Z366" s="12">
        <v>0</v>
      </c>
    </row>
    <row r="367" spans="1:26">
      <c r="A367" s="11" t="s">
        <v>464</v>
      </c>
      <c r="B367" s="10"/>
      <c r="C367" s="12">
        <v>4072</v>
      </c>
      <c r="D367" s="13">
        <v>101.44</v>
      </c>
      <c r="E367" s="10"/>
      <c r="F367" s="14">
        <v>1</v>
      </c>
      <c r="G367" s="12">
        <v>4072</v>
      </c>
      <c r="H367" s="12">
        <v>4072</v>
      </c>
      <c r="I367" s="14">
        <v>0</v>
      </c>
      <c r="J367" s="12">
        <v>0</v>
      </c>
      <c r="K367" s="12">
        <v>0</v>
      </c>
      <c r="L367" s="14">
        <v>0</v>
      </c>
      <c r="M367" s="12">
        <v>0</v>
      </c>
      <c r="N367" s="14">
        <v>0</v>
      </c>
      <c r="O367" s="14">
        <v>0</v>
      </c>
      <c r="P367" s="14">
        <v>0</v>
      </c>
      <c r="Q367" s="14">
        <v>1</v>
      </c>
      <c r="R367" s="12">
        <v>4072</v>
      </c>
      <c r="S367" s="12">
        <v>4072</v>
      </c>
      <c r="T367" s="14">
        <v>0</v>
      </c>
      <c r="U367" s="14">
        <v>0</v>
      </c>
      <c r="V367" s="14">
        <v>0</v>
      </c>
      <c r="W367" s="14">
        <v>0</v>
      </c>
      <c r="X367" s="12">
        <v>0</v>
      </c>
      <c r="Y367" s="12">
        <v>4072</v>
      </c>
      <c r="Z367" s="12">
        <v>0</v>
      </c>
    </row>
    <row r="368" spans="1:26">
      <c r="A368" s="11" t="s">
        <v>465</v>
      </c>
      <c r="B368" s="10" t="s">
        <v>131</v>
      </c>
      <c r="C368" s="12">
        <v>380</v>
      </c>
      <c r="D368" s="13">
        <v>25.36</v>
      </c>
      <c r="E368" s="10">
        <v>813497005300</v>
      </c>
      <c r="F368" s="14">
        <v>22</v>
      </c>
      <c r="G368" s="12">
        <v>380</v>
      </c>
      <c r="H368" s="12">
        <v>8360</v>
      </c>
      <c r="I368" s="14">
        <v>-2</v>
      </c>
      <c r="J368" s="12">
        <v>380</v>
      </c>
      <c r="K368" s="12">
        <v>-760</v>
      </c>
      <c r="L368" s="14">
        <v>0</v>
      </c>
      <c r="M368" s="12">
        <v>0</v>
      </c>
      <c r="N368" s="14">
        <v>0</v>
      </c>
      <c r="O368" s="14">
        <v>0</v>
      </c>
      <c r="P368" s="14">
        <v>0</v>
      </c>
      <c r="Q368" s="14">
        <v>17</v>
      </c>
      <c r="R368" s="12">
        <v>380</v>
      </c>
      <c r="S368" s="12">
        <v>6460</v>
      </c>
      <c r="T368" s="14">
        <v>3</v>
      </c>
      <c r="U368" s="14">
        <v>76.099999999999994</v>
      </c>
      <c r="V368" s="14">
        <v>2.2999999999999998</v>
      </c>
      <c r="W368" s="14">
        <v>0</v>
      </c>
      <c r="X368" s="12">
        <v>0</v>
      </c>
      <c r="Y368" s="12">
        <v>380</v>
      </c>
      <c r="Z368" s="12">
        <v>1140</v>
      </c>
    </row>
    <row r="369" spans="1:26">
      <c r="A369" s="11" t="s">
        <v>466</v>
      </c>
      <c r="B369" s="10"/>
      <c r="C369" s="12">
        <v>2612</v>
      </c>
      <c r="D369" s="13">
        <v>101.44</v>
      </c>
      <c r="E369" s="10"/>
      <c r="F369" s="14">
        <v>3</v>
      </c>
      <c r="G369" s="12">
        <v>2612</v>
      </c>
      <c r="H369" s="12">
        <v>7836</v>
      </c>
      <c r="I369" s="14">
        <v>0</v>
      </c>
      <c r="J369" s="12">
        <v>0</v>
      </c>
      <c r="K369" s="12">
        <v>0</v>
      </c>
      <c r="L369" s="14">
        <v>0</v>
      </c>
      <c r="M369" s="12">
        <v>0</v>
      </c>
      <c r="N369" s="14">
        <v>0</v>
      </c>
      <c r="O369" s="14">
        <v>0</v>
      </c>
      <c r="P369" s="14">
        <v>0</v>
      </c>
      <c r="Q369" s="14">
        <v>3</v>
      </c>
      <c r="R369" s="12">
        <v>2612</v>
      </c>
      <c r="S369" s="12">
        <v>7836</v>
      </c>
      <c r="T369" s="14">
        <v>0</v>
      </c>
      <c r="U369" s="14">
        <v>0</v>
      </c>
      <c r="V369" s="14">
        <v>0</v>
      </c>
      <c r="W369" s="14">
        <v>0</v>
      </c>
      <c r="X369" s="12">
        <v>0</v>
      </c>
      <c r="Y369" s="12">
        <v>2612</v>
      </c>
      <c r="Z369" s="12">
        <v>0</v>
      </c>
    </row>
    <row r="370" spans="1:26">
      <c r="A370" s="11" t="s">
        <v>467</v>
      </c>
      <c r="B370" s="10"/>
      <c r="C370" s="12">
        <v>720</v>
      </c>
      <c r="D370" s="13">
        <v>50.72</v>
      </c>
      <c r="E370" s="10"/>
      <c r="F370" s="14">
        <v>2</v>
      </c>
      <c r="G370" s="12">
        <v>720</v>
      </c>
      <c r="H370" s="12">
        <v>1440</v>
      </c>
      <c r="I370" s="14">
        <v>0</v>
      </c>
      <c r="J370" s="12">
        <v>0</v>
      </c>
      <c r="K370" s="12">
        <v>0</v>
      </c>
      <c r="L370" s="14">
        <v>0</v>
      </c>
      <c r="M370" s="12">
        <v>0</v>
      </c>
      <c r="N370" s="14">
        <v>0</v>
      </c>
      <c r="O370" s="14">
        <v>0</v>
      </c>
      <c r="P370" s="14">
        <v>0</v>
      </c>
      <c r="Q370" s="14">
        <v>1</v>
      </c>
      <c r="R370" s="12">
        <v>720</v>
      </c>
      <c r="S370" s="12">
        <v>720</v>
      </c>
      <c r="T370" s="14">
        <v>1</v>
      </c>
      <c r="U370" s="14">
        <v>50.7</v>
      </c>
      <c r="V370" s="14">
        <v>1.5</v>
      </c>
      <c r="W370" s="14">
        <v>0</v>
      </c>
      <c r="X370" s="12">
        <v>0</v>
      </c>
      <c r="Y370" s="12">
        <v>720</v>
      </c>
      <c r="Z370" s="12">
        <v>720</v>
      </c>
    </row>
    <row r="371" spans="1:26">
      <c r="A371" s="11" t="s">
        <v>468</v>
      </c>
      <c r="B371" s="10" t="s">
        <v>67</v>
      </c>
      <c r="C371" s="12">
        <v>40.380000000000003</v>
      </c>
      <c r="D371" s="13">
        <v>25.36</v>
      </c>
      <c r="E371" s="10">
        <v>856736002005</v>
      </c>
      <c r="F371" s="14">
        <v>5</v>
      </c>
      <c r="G371" s="12">
        <v>40.380000000000003</v>
      </c>
      <c r="H371" s="12">
        <v>201.9</v>
      </c>
      <c r="I371" s="14">
        <v>0</v>
      </c>
      <c r="J371" s="12">
        <v>0</v>
      </c>
      <c r="K371" s="12">
        <v>0</v>
      </c>
      <c r="L371" s="14">
        <v>0</v>
      </c>
      <c r="M371" s="12">
        <v>0</v>
      </c>
      <c r="N371" s="14">
        <v>0</v>
      </c>
      <c r="O371" s="14">
        <v>0</v>
      </c>
      <c r="P371" s="14">
        <v>0</v>
      </c>
      <c r="Q371" s="14">
        <v>5</v>
      </c>
      <c r="R371" s="12">
        <v>40.380000000000003</v>
      </c>
      <c r="S371" s="12">
        <v>201.9</v>
      </c>
      <c r="T371" s="14">
        <v>0</v>
      </c>
      <c r="U371" s="14">
        <v>0</v>
      </c>
      <c r="V371" s="14">
        <v>0</v>
      </c>
      <c r="W371" s="14">
        <v>0</v>
      </c>
      <c r="X371" s="12">
        <v>0</v>
      </c>
      <c r="Y371" s="12">
        <v>40.380000000000003</v>
      </c>
      <c r="Z371" s="12">
        <v>0</v>
      </c>
    </row>
    <row r="372" spans="1:26">
      <c r="A372" s="11" t="s">
        <v>469</v>
      </c>
      <c r="B372" s="10"/>
      <c r="C372" s="12">
        <v>200</v>
      </c>
      <c r="D372" s="13">
        <v>25.36</v>
      </c>
      <c r="E372" s="10">
        <v>81753827922</v>
      </c>
      <c r="F372" s="14">
        <v>2</v>
      </c>
      <c r="G372" s="12">
        <v>200</v>
      </c>
      <c r="H372" s="12">
        <v>400</v>
      </c>
      <c r="I372" s="14">
        <v>0</v>
      </c>
      <c r="J372" s="12">
        <v>0</v>
      </c>
      <c r="K372" s="12">
        <v>0</v>
      </c>
      <c r="L372" s="14">
        <v>0</v>
      </c>
      <c r="M372" s="12">
        <v>0</v>
      </c>
      <c r="N372" s="14">
        <v>0</v>
      </c>
      <c r="O372" s="14">
        <v>0</v>
      </c>
      <c r="P372" s="14">
        <v>0</v>
      </c>
      <c r="Q372" s="14">
        <v>2</v>
      </c>
      <c r="R372" s="12">
        <v>200</v>
      </c>
      <c r="S372" s="12">
        <v>400</v>
      </c>
      <c r="T372" s="14">
        <v>0</v>
      </c>
      <c r="U372" s="14">
        <v>0</v>
      </c>
      <c r="V372" s="14">
        <v>0</v>
      </c>
      <c r="W372" s="14">
        <v>0</v>
      </c>
      <c r="X372" s="12">
        <v>0</v>
      </c>
      <c r="Y372" s="12">
        <v>200</v>
      </c>
      <c r="Z372" s="12">
        <v>0</v>
      </c>
    </row>
    <row r="373" spans="1:26">
      <c r="A373" s="11" t="s">
        <v>470</v>
      </c>
      <c r="B373" s="10"/>
      <c r="C373" s="12">
        <v>50</v>
      </c>
      <c r="D373" s="13">
        <v>25.36</v>
      </c>
      <c r="E373" s="10">
        <v>88320300000</v>
      </c>
      <c r="F373" s="14">
        <v>2</v>
      </c>
      <c r="G373" s="12">
        <v>50</v>
      </c>
      <c r="H373" s="12">
        <v>100</v>
      </c>
      <c r="I373" s="14">
        <v>0</v>
      </c>
      <c r="J373" s="12">
        <v>0</v>
      </c>
      <c r="K373" s="12">
        <v>0</v>
      </c>
      <c r="L373" s="14">
        <v>0</v>
      </c>
      <c r="M373" s="12">
        <v>0</v>
      </c>
      <c r="N373" s="14">
        <v>0</v>
      </c>
      <c r="O373" s="14">
        <v>0</v>
      </c>
      <c r="P373" s="14">
        <v>0</v>
      </c>
      <c r="Q373" s="14">
        <v>2</v>
      </c>
      <c r="R373" s="12">
        <v>50</v>
      </c>
      <c r="S373" s="12">
        <v>100</v>
      </c>
      <c r="T373" s="14">
        <v>0</v>
      </c>
      <c r="U373" s="14">
        <v>0</v>
      </c>
      <c r="V373" s="14">
        <v>0</v>
      </c>
      <c r="W373" s="14">
        <v>0</v>
      </c>
      <c r="X373" s="12">
        <v>0</v>
      </c>
      <c r="Y373" s="12">
        <v>50</v>
      </c>
      <c r="Z373" s="12">
        <v>0</v>
      </c>
    </row>
    <row r="374" spans="1:26">
      <c r="A374" s="11" t="s">
        <v>471</v>
      </c>
      <c r="B374" s="10" t="s">
        <v>51</v>
      </c>
      <c r="C374" s="12">
        <v>250</v>
      </c>
      <c r="D374" s="13">
        <v>25.36</v>
      </c>
      <c r="E374" s="10">
        <v>81753825706</v>
      </c>
      <c r="F374" s="14">
        <v>45</v>
      </c>
      <c r="G374" s="12">
        <v>250</v>
      </c>
      <c r="H374" s="12">
        <v>11250</v>
      </c>
      <c r="I374" s="14">
        <v>0</v>
      </c>
      <c r="J374" s="12">
        <v>0</v>
      </c>
      <c r="K374" s="12">
        <v>0</v>
      </c>
      <c r="L374" s="14">
        <v>0</v>
      </c>
      <c r="M374" s="12">
        <v>0</v>
      </c>
      <c r="N374" s="14">
        <v>0</v>
      </c>
      <c r="O374" s="14">
        <v>0</v>
      </c>
      <c r="P374" s="14">
        <v>0</v>
      </c>
      <c r="Q374" s="14">
        <v>28</v>
      </c>
      <c r="R374" s="12">
        <v>250</v>
      </c>
      <c r="S374" s="12">
        <v>7000</v>
      </c>
      <c r="T374" s="14">
        <v>17</v>
      </c>
      <c r="U374" s="14">
        <v>431.1</v>
      </c>
      <c r="V374" s="14">
        <v>12.8</v>
      </c>
      <c r="W374" s="14">
        <v>0</v>
      </c>
      <c r="X374" s="12">
        <v>0</v>
      </c>
      <c r="Y374" s="12">
        <v>250</v>
      </c>
      <c r="Z374" s="12">
        <v>4250</v>
      </c>
    </row>
    <row r="375" spans="1:26">
      <c r="A375" s="11" t="s">
        <v>472</v>
      </c>
      <c r="B375" s="10" t="s">
        <v>51</v>
      </c>
      <c r="C375" s="12">
        <v>702.5</v>
      </c>
      <c r="D375" s="13">
        <v>0.05</v>
      </c>
      <c r="E375" s="10">
        <v>81753820725</v>
      </c>
      <c r="F375" s="14">
        <v>8</v>
      </c>
      <c r="G375" s="12">
        <v>702.5</v>
      </c>
      <c r="H375" s="12">
        <v>5620</v>
      </c>
      <c r="I375" s="14">
        <v>0</v>
      </c>
      <c r="J375" s="12">
        <v>0</v>
      </c>
      <c r="K375" s="12">
        <v>0</v>
      </c>
      <c r="L375" s="14">
        <v>0</v>
      </c>
      <c r="M375" s="12">
        <v>0</v>
      </c>
      <c r="N375" s="14">
        <v>0</v>
      </c>
      <c r="O375" s="14">
        <v>0</v>
      </c>
      <c r="P375" s="14">
        <v>0</v>
      </c>
      <c r="Q375" s="14">
        <v>8</v>
      </c>
      <c r="R375" s="12">
        <v>702.5</v>
      </c>
      <c r="S375" s="12">
        <v>5620</v>
      </c>
      <c r="T375" s="14">
        <v>0</v>
      </c>
      <c r="U375" s="14">
        <v>0</v>
      </c>
      <c r="V375" s="14">
        <v>0</v>
      </c>
      <c r="W375" s="14">
        <v>0</v>
      </c>
      <c r="X375" s="12">
        <v>0</v>
      </c>
      <c r="Y375" s="12">
        <v>702.5</v>
      </c>
      <c r="Z375" s="12">
        <v>0</v>
      </c>
    </row>
    <row r="376" spans="1:26">
      <c r="A376" s="11" t="s">
        <v>473</v>
      </c>
      <c r="B376" s="10"/>
      <c r="C376" s="12">
        <v>230.5</v>
      </c>
      <c r="D376" s="13">
        <v>25.36</v>
      </c>
      <c r="E376" s="10">
        <v>81753832384</v>
      </c>
      <c r="F376" s="14">
        <v>3</v>
      </c>
      <c r="G376" s="12">
        <v>230.5</v>
      </c>
      <c r="H376" s="12">
        <v>691.5</v>
      </c>
      <c r="I376" s="14">
        <v>0</v>
      </c>
      <c r="J376" s="12">
        <v>0</v>
      </c>
      <c r="K376" s="12">
        <v>0</v>
      </c>
      <c r="L376" s="14">
        <v>0</v>
      </c>
      <c r="M376" s="12">
        <v>0</v>
      </c>
      <c r="N376" s="14">
        <v>0</v>
      </c>
      <c r="O376" s="14">
        <v>0</v>
      </c>
      <c r="P376" s="14">
        <v>0</v>
      </c>
      <c r="Q376" s="14">
        <v>3</v>
      </c>
      <c r="R376" s="12">
        <v>230.5</v>
      </c>
      <c r="S376" s="12">
        <v>691.5</v>
      </c>
      <c r="T376" s="14">
        <v>0</v>
      </c>
      <c r="U376" s="14">
        <v>0</v>
      </c>
      <c r="V376" s="14">
        <v>0</v>
      </c>
      <c r="W376" s="14">
        <v>0</v>
      </c>
      <c r="X376" s="12">
        <v>0</v>
      </c>
      <c r="Y376" s="12">
        <v>230.5</v>
      </c>
      <c r="Z376" s="12">
        <v>0</v>
      </c>
    </row>
    <row r="377" spans="1:26">
      <c r="A377" s="11" t="s">
        <v>474</v>
      </c>
      <c r="B377" s="10"/>
      <c r="C377" s="12">
        <v>508</v>
      </c>
      <c r="D377" s="13">
        <v>25.36</v>
      </c>
      <c r="E377" s="10">
        <v>81753822002</v>
      </c>
      <c r="F377" s="14">
        <v>10</v>
      </c>
      <c r="G377" s="12">
        <v>508</v>
      </c>
      <c r="H377" s="12">
        <v>5080</v>
      </c>
      <c r="I377" s="14">
        <v>0</v>
      </c>
      <c r="J377" s="12">
        <v>0</v>
      </c>
      <c r="K377" s="12">
        <v>0</v>
      </c>
      <c r="L377" s="14">
        <v>0</v>
      </c>
      <c r="M377" s="12">
        <v>0</v>
      </c>
      <c r="N377" s="14">
        <v>0</v>
      </c>
      <c r="O377" s="14">
        <v>0</v>
      </c>
      <c r="P377" s="14">
        <v>0</v>
      </c>
      <c r="Q377" s="14">
        <v>10</v>
      </c>
      <c r="R377" s="12">
        <v>508</v>
      </c>
      <c r="S377" s="12">
        <v>5080</v>
      </c>
      <c r="T377" s="14">
        <v>0</v>
      </c>
      <c r="U377" s="14">
        <v>0</v>
      </c>
      <c r="V377" s="14">
        <v>0</v>
      </c>
      <c r="W377" s="14">
        <v>0</v>
      </c>
      <c r="X377" s="12">
        <v>0</v>
      </c>
      <c r="Y377" s="12">
        <v>508</v>
      </c>
      <c r="Z377" s="12">
        <v>0</v>
      </c>
    </row>
    <row r="378" spans="1:26">
      <c r="A378" s="11" t="s">
        <v>475</v>
      </c>
      <c r="B378" s="10"/>
      <c r="C378" s="12">
        <v>1083.33</v>
      </c>
      <c r="D378" s="13">
        <v>50.72</v>
      </c>
      <c r="E378" s="10">
        <v>81753822149</v>
      </c>
      <c r="F378" s="14">
        <v>7</v>
      </c>
      <c r="G378" s="12">
        <v>1083.33</v>
      </c>
      <c r="H378" s="12">
        <v>7583.31</v>
      </c>
      <c r="I378" s="14">
        <v>0</v>
      </c>
      <c r="J378" s="12">
        <v>0</v>
      </c>
      <c r="K378" s="12">
        <v>0</v>
      </c>
      <c r="L378" s="14">
        <v>0</v>
      </c>
      <c r="M378" s="12">
        <v>0</v>
      </c>
      <c r="N378" s="14">
        <v>0</v>
      </c>
      <c r="O378" s="14">
        <v>0</v>
      </c>
      <c r="P378" s="14">
        <v>0</v>
      </c>
      <c r="Q378" s="14">
        <v>7</v>
      </c>
      <c r="R378" s="12">
        <v>1083.33</v>
      </c>
      <c r="S378" s="12">
        <v>7583.31</v>
      </c>
      <c r="T378" s="14">
        <v>0</v>
      </c>
      <c r="U378" s="14">
        <v>0</v>
      </c>
      <c r="V378" s="14">
        <v>0</v>
      </c>
      <c r="W378" s="14">
        <v>0</v>
      </c>
      <c r="X378" s="12">
        <v>0</v>
      </c>
      <c r="Y378" s="12">
        <v>1083.33</v>
      </c>
      <c r="Z378" s="12">
        <v>0</v>
      </c>
    </row>
    <row r="379" spans="1:26">
      <c r="A379" s="11" t="s">
        <v>476</v>
      </c>
      <c r="B379" s="10" t="s">
        <v>51</v>
      </c>
      <c r="C379" s="12">
        <v>160.0033</v>
      </c>
      <c r="D379" s="13">
        <v>25.36</v>
      </c>
      <c r="E379" s="10">
        <v>81753802363</v>
      </c>
      <c r="F379" s="14">
        <v>3</v>
      </c>
      <c r="G379" s="12">
        <v>160.0033</v>
      </c>
      <c r="H379" s="12">
        <v>480.00990000000002</v>
      </c>
      <c r="I379" s="14">
        <v>0</v>
      </c>
      <c r="J379" s="12">
        <v>0</v>
      </c>
      <c r="K379" s="12">
        <v>0</v>
      </c>
      <c r="L379" s="14">
        <v>0</v>
      </c>
      <c r="M379" s="12">
        <v>0</v>
      </c>
      <c r="N379" s="14">
        <v>0</v>
      </c>
      <c r="O379" s="14">
        <v>0</v>
      </c>
      <c r="P379" s="14">
        <v>0</v>
      </c>
      <c r="Q379" s="14">
        <v>3</v>
      </c>
      <c r="R379" s="12">
        <v>160.0033</v>
      </c>
      <c r="S379" s="12">
        <v>480.00990000000002</v>
      </c>
      <c r="T379" s="14">
        <v>0</v>
      </c>
      <c r="U379" s="14">
        <v>0</v>
      </c>
      <c r="V379" s="14">
        <v>0</v>
      </c>
      <c r="W379" s="14">
        <v>0</v>
      </c>
      <c r="X379" s="12">
        <v>0</v>
      </c>
      <c r="Y379" s="12">
        <v>160.0033</v>
      </c>
      <c r="Z379" s="12">
        <v>0</v>
      </c>
    </row>
    <row r="380" spans="1:26">
      <c r="A380" s="11" t="s">
        <v>477</v>
      </c>
      <c r="B380" s="10"/>
      <c r="C380" s="12">
        <v>45</v>
      </c>
      <c r="D380" s="13">
        <v>25.36</v>
      </c>
      <c r="E380" s="10">
        <v>85155000013</v>
      </c>
      <c r="F380" s="14">
        <v>12</v>
      </c>
      <c r="G380" s="12">
        <v>45</v>
      </c>
      <c r="H380" s="12">
        <v>540</v>
      </c>
      <c r="I380" s="14">
        <v>-6</v>
      </c>
      <c r="J380" s="12">
        <v>45</v>
      </c>
      <c r="K380" s="12">
        <v>-270</v>
      </c>
      <c r="L380" s="14">
        <v>0</v>
      </c>
      <c r="M380" s="12">
        <v>0</v>
      </c>
      <c r="N380" s="14">
        <v>0</v>
      </c>
      <c r="O380" s="14">
        <v>0</v>
      </c>
      <c r="P380" s="14">
        <v>0</v>
      </c>
      <c r="Q380" s="14">
        <v>6</v>
      </c>
      <c r="R380" s="12">
        <v>45</v>
      </c>
      <c r="S380" s="12">
        <v>270</v>
      </c>
      <c r="T380" s="14">
        <v>0</v>
      </c>
      <c r="U380" s="14">
        <v>0</v>
      </c>
      <c r="V380" s="14">
        <v>0</v>
      </c>
      <c r="W380" s="14">
        <v>0</v>
      </c>
      <c r="X380" s="12">
        <v>0</v>
      </c>
      <c r="Y380" s="12">
        <v>45</v>
      </c>
      <c r="Z380" s="12">
        <v>0</v>
      </c>
    </row>
    <row r="381" spans="1:26">
      <c r="A381" s="11" t="s">
        <v>478</v>
      </c>
      <c r="B381" s="10" t="s">
        <v>51</v>
      </c>
      <c r="C381" s="12">
        <v>48</v>
      </c>
      <c r="D381" s="13">
        <v>25.36</v>
      </c>
      <c r="E381" s="10" t="s">
        <v>479</v>
      </c>
      <c r="F381" s="14">
        <v>4</v>
      </c>
      <c r="G381" s="12">
        <v>48</v>
      </c>
      <c r="H381" s="12">
        <v>192</v>
      </c>
      <c r="I381" s="14">
        <v>6</v>
      </c>
      <c r="J381" s="12">
        <v>48</v>
      </c>
      <c r="K381" s="12">
        <v>288</v>
      </c>
      <c r="L381" s="14">
        <v>0</v>
      </c>
      <c r="M381" s="12">
        <v>0</v>
      </c>
      <c r="N381" s="14">
        <v>0</v>
      </c>
      <c r="O381" s="14">
        <v>0</v>
      </c>
      <c r="P381" s="14">
        <v>0</v>
      </c>
      <c r="Q381" s="14">
        <v>7</v>
      </c>
      <c r="R381" s="12">
        <v>48</v>
      </c>
      <c r="S381" s="12">
        <v>336</v>
      </c>
      <c r="T381" s="14">
        <v>3</v>
      </c>
      <c r="U381" s="14">
        <v>76.099999999999994</v>
      </c>
      <c r="V381" s="14">
        <v>2.2999999999999998</v>
      </c>
      <c r="W381" s="14">
        <v>0</v>
      </c>
      <c r="X381" s="12">
        <v>0</v>
      </c>
      <c r="Y381" s="12">
        <v>48</v>
      </c>
      <c r="Z381" s="12">
        <v>144</v>
      </c>
    </row>
    <row r="382" spans="1:26">
      <c r="A382" s="11" t="s">
        <v>480</v>
      </c>
      <c r="B382" s="10"/>
      <c r="C382" s="12">
        <v>500</v>
      </c>
      <c r="D382" s="13">
        <v>101.44</v>
      </c>
      <c r="E382" s="10">
        <v>88076169180</v>
      </c>
      <c r="F382" s="14">
        <v>1</v>
      </c>
      <c r="G382" s="12">
        <v>500</v>
      </c>
      <c r="H382" s="12">
        <v>500</v>
      </c>
      <c r="I382" s="14">
        <v>0</v>
      </c>
      <c r="J382" s="12">
        <v>0</v>
      </c>
      <c r="K382" s="12">
        <v>0</v>
      </c>
      <c r="L382" s="14">
        <v>0</v>
      </c>
      <c r="M382" s="12">
        <v>0</v>
      </c>
      <c r="N382" s="14">
        <v>0</v>
      </c>
      <c r="O382" s="14">
        <v>0</v>
      </c>
      <c r="P382" s="14">
        <v>0</v>
      </c>
      <c r="Q382" s="14">
        <v>1</v>
      </c>
      <c r="R382" s="12">
        <v>500</v>
      </c>
      <c r="S382" s="12">
        <v>500</v>
      </c>
      <c r="T382" s="14">
        <v>0</v>
      </c>
      <c r="U382" s="14">
        <v>0</v>
      </c>
      <c r="V382" s="14">
        <v>0</v>
      </c>
      <c r="W382" s="14">
        <v>0</v>
      </c>
      <c r="X382" s="12">
        <v>0</v>
      </c>
      <c r="Y382" s="12">
        <v>500</v>
      </c>
      <c r="Z382" s="12">
        <v>0</v>
      </c>
    </row>
    <row r="383" spans="1:26">
      <c r="A383" s="11" t="s">
        <v>481</v>
      </c>
      <c r="B383" s="10" t="s">
        <v>51</v>
      </c>
      <c r="C383" s="12">
        <v>70</v>
      </c>
      <c r="D383" s="13">
        <v>25.36</v>
      </c>
      <c r="E383" s="10">
        <v>81753827496</v>
      </c>
      <c r="F383" s="14">
        <v>17</v>
      </c>
      <c r="G383" s="12">
        <v>70</v>
      </c>
      <c r="H383" s="12">
        <v>1190</v>
      </c>
      <c r="I383" s="14">
        <v>1</v>
      </c>
      <c r="J383" s="12">
        <v>70</v>
      </c>
      <c r="K383" s="12">
        <v>70</v>
      </c>
      <c r="L383" s="14">
        <v>0</v>
      </c>
      <c r="M383" s="12">
        <v>0</v>
      </c>
      <c r="N383" s="14">
        <v>0</v>
      </c>
      <c r="O383" s="14">
        <v>0</v>
      </c>
      <c r="P383" s="14">
        <v>0</v>
      </c>
      <c r="Q383" s="14">
        <v>16</v>
      </c>
      <c r="R383" s="12">
        <v>70</v>
      </c>
      <c r="S383" s="12">
        <v>1120</v>
      </c>
      <c r="T383" s="14">
        <v>2</v>
      </c>
      <c r="U383" s="14">
        <v>50.7</v>
      </c>
      <c r="V383" s="14">
        <v>1.5</v>
      </c>
      <c r="W383" s="14">
        <v>0</v>
      </c>
      <c r="X383" s="12">
        <v>0</v>
      </c>
      <c r="Y383" s="12">
        <v>70</v>
      </c>
      <c r="Z383" s="12">
        <v>140</v>
      </c>
    </row>
    <row r="384" spans="1:26">
      <c r="A384" s="11" t="s">
        <v>482</v>
      </c>
      <c r="B384" s="10" t="s">
        <v>51</v>
      </c>
      <c r="C384" s="12">
        <v>49</v>
      </c>
      <c r="D384" s="13">
        <v>25.36</v>
      </c>
      <c r="E384" s="10" t="s">
        <v>483</v>
      </c>
      <c r="F384" s="14">
        <v>4</v>
      </c>
      <c r="G384" s="12">
        <v>49</v>
      </c>
      <c r="H384" s="12">
        <v>196</v>
      </c>
      <c r="I384" s="14">
        <v>0</v>
      </c>
      <c r="J384" s="12">
        <v>0</v>
      </c>
      <c r="K384" s="12">
        <v>0</v>
      </c>
      <c r="L384" s="14">
        <v>0</v>
      </c>
      <c r="M384" s="12">
        <v>0</v>
      </c>
      <c r="N384" s="14">
        <v>0</v>
      </c>
      <c r="O384" s="14">
        <v>0</v>
      </c>
      <c r="P384" s="14">
        <v>0</v>
      </c>
      <c r="Q384" s="14">
        <v>4</v>
      </c>
      <c r="R384" s="12">
        <v>49</v>
      </c>
      <c r="S384" s="12">
        <v>196</v>
      </c>
      <c r="T384" s="14">
        <v>0</v>
      </c>
      <c r="U384" s="14">
        <v>0</v>
      </c>
      <c r="V384" s="14">
        <v>0</v>
      </c>
      <c r="W384" s="14">
        <v>0</v>
      </c>
      <c r="X384" s="12">
        <v>0</v>
      </c>
      <c r="Y384" s="12">
        <v>49</v>
      </c>
      <c r="Z384" s="12">
        <v>0</v>
      </c>
    </row>
    <row r="385" spans="1:26">
      <c r="A385" s="11" t="s">
        <v>484</v>
      </c>
      <c r="B385" s="10"/>
      <c r="C385" s="12">
        <v>40</v>
      </c>
      <c r="D385" s="13">
        <v>25.36</v>
      </c>
      <c r="E385" s="10">
        <v>80432405215</v>
      </c>
      <c r="F385" s="14">
        <v>40</v>
      </c>
      <c r="G385" s="12">
        <v>40</v>
      </c>
      <c r="H385" s="12">
        <v>1600</v>
      </c>
      <c r="I385" s="14">
        <v>0</v>
      </c>
      <c r="J385" s="12">
        <v>0</v>
      </c>
      <c r="K385" s="12">
        <v>0</v>
      </c>
      <c r="L385" s="14">
        <v>0</v>
      </c>
      <c r="M385" s="12">
        <v>0</v>
      </c>
      <c r="N385" s="14">
        <v>0</v>
      </c>
      <c r="O385" s="14">
        <v>0</v>
      </c>
      <c r="P385" s="14">
        <v>0</v>
      </c>
      <c r="Q385" s="14">
        <v>40</v>
      </c>
      <c r="R385" s="12">
        <v>40</v>
      </c>
      <c r="S385" s="12">
        <v>1600</v>
      </c>
      <c r="T385" s="14">
        <v>0</v>
      </c>
      <c r="U385" s="14">
        <v>0</v>
      </c>
      <c r="V385" s="14">
        <v>0</v>
      </c>
      <c r="W385" s="14">
        <v>0</v>
      </c>
      <c r="X385" s="12">
        <v>0</v>
      </c>
      <c r="Y385" s="12">
        <v>40</v>
      </c>
      <c r="Z385" s="12">
        <v>0</v>
      </c>
    </row>
    <row r="386" spans="1:26">
      <c r="A386" s="11" t="s">
        <v>485</v>
      </c>
      <c r="B386" s="10" t="s">
        <v>67</v>
      </c>
      <c r="C386" s="12">
        <v>334.99329999999998</v>
      </c>
      <c r="D386" s="13">
        <v>25.36</v>
      </c>
      <c r="E386" s="10">
        <v>852832105275</v>
      </c>
      <c r="F386" s="14">
        <v>5</v>
      </c>
      <c r="G386" s="12">
        <v>334.99329999999998</v>
      </c>
      <c r="H386" s="12">
        <v>1674.9665</v>
      </c>
      <c r="I386" s="14">
        <v>0</v>
      </c>
      <c r="J386" s="12">
        <v>0</v>
      </c>
      <c r="K386" s="12">
        <v>0</v>
      </c>
      <c r="L386" s="14">
        <v>0</v>
      </c>
      <c r="M386" s="12">
        <v>0</v>
      </c>
      <c r="N386" s="14">
        <v>0</v>
      </c>
      <c r="O386" s="14">
        <v>0</v>
      </c>
      <c r="P386" s="14">
        <v>0</v>
      </c>
      <c r="Q386" s="14">
        <v>4</v>
      </c>
      <c r="R386" s="12">
        <v>334.99329999999998</v>
      </c>
      <c r="S386" s="12">
        <v>1339.9731999999999</v>
      </c>
      <c r="T386" s="14">
        <v>1</v>
      </c>
      <c r="U386" s="14">
        <v>25.4</v>
      </c>
      <c r="V386" s="14">
        <v>0.8</v>
      </c>
      <c r="W386" s="14">
        <v>0</v>
      </c>
      <c r="X386" s="12">
        <v>0</v>
      </c>
      <c r="Y386" s="12">
        <v>334.99329999999998</v>
      </c>
      <c r="Z386" s="12">
        <v>334.99329999999998</v>
      </c>
    </row>
    <row r="387" spans="1:26">
      <c r="A387" s="11" t="s">
        <v>486</v>
      </c>
      <c r="B387" s="10"/>
      <c r="C387" s="12">
        <v>400</v>
      </c>
      <c r="D387" s="13">
        <v>101.44</v>
      </c>
      <c r="E387" s="10">
        <v>852832105251</v>
      </c>
      <c r="F387" s="14">
        <v>2</v>
      </c>
      <c r="G387" s="12">
        <v>400</v>
      </c>
      <c r="H387" s="12">
        <v>800</v>
      </c>
      <c r="I387" s="14">
        <v>0</v>
      </c>
      <c r="J387" s="12">
        <v>0</v>
      </c>
      <c r="K387" s="12">
        <v>0</v>
      </c>
      <c r="L387" s="14">
        <v>0</v>
      </c>
      <c r="M387" s="12">
        <v>0</v>
      </c>
      <c r="N387" s="14">
        <v>0</v>
      </c>
      <c r="O387" s="14">
        <v>0</v>
      </c>
      <c r="P387" s="14">
        <v>0</v>
      </c>
      <c r="Q387" s="14">
        <v>2</v>
      </c>
      <c r="R387" s="12">
        <v>400</v>
      </c>
      <c r="S387" s="12">
        <v>800</v>
      </c>
      <c r="T387" s="14">
        <v>0</v>
      </c>
      <c r="U387" s="14">
        <v>0</v>
      </c>
      <c r="V387" s="14">
        <v>0</v>
      </c>
      <c r="W387" s="14">
        <v>0</v>
      </c>
      <c r="X387" s="12">
        <v>0</v>
      </c>
      <c r="Y387" s="12">
        <v>400</v>
      </c>
      <c r="Z387" s="12">
        <v>0</v>
      </c>
    </row>
    <row r="388" spans="1:26">
      <c r="A388" s="11" t="s">
        <v>487</v>
      </c>
      <c r="B388" s="10"/>
      <c r="C388" s="12">
        <v>7574</v>
      </c>
      <c r="D388" s="13">
        <v>202.88</v>
      </c>
      <c r="E388" s="10"/>
      <c r="F388" s="14">
        <v>1</v>
      </c>
      <c r="G388" s="12">
        <v>7574</v>
      </c>
      <c r="H388" s="12">
        <v>7574</v>
      </c>
      <c r="I388" s="14">
        <v>0</v>
      </c>
      <c r="J388" s="12">
        <v>0</v>
      </c>
      <c r="K388" s="12">
        <v>0</v>
      </c>
      <c r="L388" s="14">
        <v>0</v>
      </c>
      <c r="M388" s="12">
        <v>0</v>
      </c>
      <c r="N388" s="14">
        <v>0</v>
      </c>
      <c r="O388" s="14">
        <v>0</v>
      </c>
      <c r="P388" s="14">
        <v>0</v>
      </c>
      <c r="Q388" s="14">
        <v>1</v>
      </c>
      <c r="R388" s="12">
        <v>7574</v>
      </c>
      <c r="S388" s="12">
        <v>7574</v>
      </c>
      <c r="T388" s="14">
        <v>0</v>
      </c>
      <c r="U388" s="14">
        <v>0</v>
      </c>
      <c r="V388" s="14">
        <v>0</v>
      </c>
      <c r="W388" s="14">
        <v>0</v>
      </c>
      <c r="X388" s="12">
        <v>0</v>
      </c>
      <c r="Y388" s="12">
        <v>7574</v>
      </c>
      <c r="Z388" s="12">
        <v>0</v>
      </c>
    </row>
    <row r="389" spans="1:26">
      <c r="A389" s="11" t="s">
        <v>488</v>
      </c>
      <c r="B389" s="10"/>
      <c r="C389" s="12">
        <v>961.42</v>
      </c>
      <c r="D389" s="13">
        <v>50.72</v>
      </c>
      <c r="E389" s="10">
        <v>80432405437</v>
      </c>
      <c r="F389" s="14">
        <v>2</v>
      </c>
      <c r="G389" s="12">
        <v>961.42</v>
      </c>
      <c r="H389" s="12">
        <v>1922.84</v>
      </c>
      <c r="I389" s="14">
        <v>3</v>
      </c>
      <c r="J389" s="22">
        <v>961.42</v>
      </c>
      <c r="K389" s="12">
        <v>2884.26</v>
      </c>
      <c r="L389" s="14">
        <v>0</v>
      </c>
      <c r="M389" s="12">
        <v>0</v>
      </c>
      <c r="N389" s="14">
        <v>0</v>
      </c>
      <c r="O389" s="14">
        <v>0</v>
      </c>
      <c r="P389" s="14">
        <v>0</v>
      </c>
      <c r="Q389" s="14">
        <v>2</v>
      </c>
      <c r="R389" s="12">
        <v>961.42</v>
      </c>
      <c r="S389" s="12">
        <v>1922.84</v>
      </c>
      <c r="T389" s="14">
        <v>3</v>
      </c>
      <c r="U389" s="14">
        <v>152.19999999999999</v>
      </c>
      <c r="V389" s="14">
        <v>4.5</v>
      </c>
      <c r="W389" s="14">
        <v>0</v>
      </c>
      <c r="X389" s="12">
        <v>0</v>
      </c>
      <c r="Y389" s="12">
        <v>961.42</v>
      </c>
      <c r="Z389" s="12">
        <v>2884.26</v>
      </c>
    </row>
    <row r="390" spans="1:26">
      <c r="A390" s="11" t="s">
        <v>489</v>
      </c>
      <c r="B390" s="10"/>
      <c r="C390" s="12">
        <v>76.293300000000002</v>
      </c>
      <c r="D390" s="13">
        <v>25.36</v>
      </c>
      <c r="E390" s="10">
        <v>10986010337</v>
      </c>
      <c r="F390" s="14">
        <v>16</v>
      </c>
      <c r="G390" s="12">
        <v>76.293300000000002</v>
      </c>
      <c r="H390" s="12">
        <v>1220.6928</v>
      </c>
      <c r="I390" s="14">
        <v>0</v>
      </c>
      <c r="J390" s="12">
        <v>0</v>
      </c>
      <c r="K390" s="12">
        <v>0</v>
      </c>
      <c r="L390" s="14">
        <v>0</v>
      </c>
      <c r="M390" s="12">
        <v>0</v>
      </c>
      <c r="N390" s="14">
        <v>0</v>
      </c>
      <c r="O390" s="14">
        <v>0</v>
      </c>
      <c r="P390" s="14">
        <v>0</v>
      </c>
      <c r="Q390" s="14">
        <v>15</v>
      </c>
      <c r="R390" s="12">
        <v>76.293300000000002</v>
      </c>
      <c r="S390" s="12">
        <v>1144.3995</v>
      </c>
      <c r="T390" s="14">
        <v>1</v>
      </c>
      <c r="U390" s="14">
        <v>25.4</v>
      </c>
      <c r="V390" s="14">
        <v>0.8</v>
      </c>
      <c r="W390" s="14">
        <v>0</v>
      </c>
      <c r="X390" s="12">
        <v>0</v>
      </c>
      <c r="Y390" s="12">
        <v>76.293300000000002</v>
      </c>
      <c r="Z390" s="12">
        <v>76.293300000000002</v>
      </c>
    </row>
    <row r="391" spans="1:26">
      <c r="A391" s="11" t="s">
        <v>490</v>
      </c>
      <c r="B391" s="10" t="s">
        <v>67</v>
      </c>
      <c r="C391" s="12">
        <v>295</v>
      </c>
      <c r="D391" s="13">
        <v>25.36</v>
      </c>
      <c r="E391" s="10">
        <v>734599043055</v>
      </c>
      <c r="F391" s="14">
        <v>4</v>
      </c>
      <c r="G391" s="12">
        <v>295</v>
      </c>
      <c r="H391" s="12">
        <v>1180</v>
      </c>
      <c r="I391" s="14">
        <v>0</v>
      </c>
      <c r="J391" s="12">
        <v>0</v>
      </c>
      <c r="K391" s="12">
        <v>0</v>
      </c>
      <c r="L391" s="14">
        <v>0</v>
      </c>
      <c r="M391" s="12">
        <v>0</v>
      </c>
      <c r="N391" s="14">
        <v>0</v>
      </c>
      <c r="O391" s="14">
        <v>0</v>
      </c>
      <c r="P391" s="14">
        <v>0</v>
      </c>
      <c r="Q391" s="14">
        <v>4</v>
      </c>
      <c r="R391" s="12">
        <v>295</v>
      </c>
      <c r="S391" s="12">
        <v>1180</v>
      </c>
      <c r="T391" s="14">
        <v>0</v>
      </c>
      <c r="U391" s="14">
        <v>0</v>
      </c>
      <c r="V391" s="14">
        <v>0</v>
      </c>
      <c r="W391" s="14">
        <v>0</v>
      </c>
      <c r="X391" s="12">
        <v>0</v>
      </c>
      <c r="Y391" s="12">
        <v>295</v>
      </c>
      <c r="Z391" s="12">
        <v>0</v>
      </c>
    </row>
    <row r="392" spans="1:26">
      <c r="A392" s="11" t="s">
        <v>491</v>
      </c>
      <c r="B392" s="10"/>
      <c r="C392" s="12">
        <v>477</v>
      </c>
      <c r="D392" s="13">
        <v>25.36</v>
      </c>
      <c r="E392" s="10">
        <v>734599047053</v>
      </c>
      <c r="F392" s="14">
        <v>2</v>
      </c>
      <c r="G392" s="12">
        <v>477</v>
      </c>
      <c r="H392" s="12">
        <v>954</v>
      </c>
      <c r="I392" s="14">
        <v>0</v>
      </c>
      <c r="J392" s="12">
        <v>0</v>
      </c>
      <c r="K392" s="12">
        <v>0</v>
      </c>
      <c r="L392" s="14">
        <v>0</v>
      </c>
      <c r="M392" s="12">
        <v>0</v>
      </c>
      <c r="N392" s="14">
        <v>0</v>
      </c>
      <c r="O392" s="14">
        <v>0</v>
      </c>
      <c r="P392" s="14">
        <v>0</v>
      </c>
      <c r="Q392" s="14">
        <v>2</v>
      </c>
      <c r="R392" s="12">
        <v>477</v>
      </c>
      <c r="S392" s="12">
        <v>954</v>
      </c>
      <c r="T392" s="14">
        <v>0</v>
      </c>
      <c r="U392" s="14">
        <v>0</v>
      </c>
      <c r="V392" s="14">
        <v>0</v>
      </c>
      <c r="W392" s="14">
        <v>0</v>
      </c>
      <c r="X392" s="12">
        <v>0</v>
      </c>
      <c r="Y392" s="12">
        <v>477</v>
      </c>
      <c r="Z392" s="12">
        <v>0</v>
      </c>
    </row>
    <row r="393" spans="1:26">
      <c r="A393" s="11" t="s">
        <v>492</v>
      </c>
      <c r="B393" s="10"/>
      <c r="C393" s="12">
        <v>342</v>
      </c>
      <c r="D393" s="13">
        <v>101.44</v>
      </c>
      <c r="E393" s="10"/>
      <c r="F393" s="14">
        <v>2</v>
      </c>
      <c r="G393" s="12">
        <v>342</v>
      </c>
      <c r="H393" s="12">
        <v>684</v>
      </c>
      <c r="I393" s="14">
        <v>0</v>
      </c>
      <c r="J393" s="12">
        <v>0</v>
      </c>
      <c r="K393" s="12">
        <v>0</v>
      </c>
      <c r="L393" s="14">
        <v>0</v>
      </c>
      <c r="M393" s="12">
        <v>0</v>
      </c>
      <c r="N393" s="14">
        <v>0</v>
      </c>
      <c r="O393" s="14">
        <v>0</v>
      </c>
      <c r="P393" s="14">
        <v>0</v>
      </c>
      <c r="Q393" s="14">
        <v>2</v>
      </c>
      <c r="R393" s="12">
        <v>342</v>
      </c>
      <c r="S393" s="12">
        <v>684</v>
      </c>
      <c r="T393" s="14">
        <v>0</v>
      </c>
      <c r="U393" s="14">
        <v>0</v>
      </c>
      <c r="V393" s="14">
        <v>0</v>
      </c>
      <c r="W393" s="14">
        <v>0</v>
      </c>
      <c r="X393" s="12">
        <v>0</v>
      </c>
      <c r="Y393" s="12">
        <v>342</v>
      </c>
      <c r="Z393" s="12">
        <v>0</v>
      </c>
    </row>
    <row r="394" spans="1:26">
      <c r="A394" s="11" t="s">
        <v>493</v>
      </c>
      <c r="B394" s="10"/>
      <c r="C394" s="12">
        <v>600</v>
      </c>
      <c r="D394" s="13">
        <v>202.88</v>
      </c>
      <c r="E394" s="10"/>
      <c r="F394" s="14">
        <v>1</v>
      </c>
      <c r="G394" s="12">
        <v>600</v>
      </c>
      <c r="H394" s="12">
        <v>600</v>
      </c>
      <c r="I394" s="14">
        <v>0</v>
      </c>
      <c r="J394" s="12">
        <v>0</v>
      </c>
      <c r="K394" s="12">
        <v>0</v>
      </c>
      <c r="L394" s="14">
        <v>0</v>
      </c>
      <c r="M394" s="12">
        <v>0</v>
      </c>
      <c r="N394" s="14">
        <v>0</v>
      </c>
      <c r="O394" s="14">
        <v>0</v>
      </c>
      <c r="P394" s="14">
        <v>0</v>
      </c>
      <c r="Q394" s="14">
        <v>1</v>
      </c>
      <c r="R394" s="12">
        <v>600</v>
      </c>
      <c r="S394" s="12">
        <v>600</v>
      </c>
      <c r="T394" s="14">
        <v>0</v>
      </c>
      <c r="U394" s="14">
        <v>0</v>
      </c>
      <c r="V394" s="14">
        <v>0</v>
      </c>
      <c r="W394" s="14">
        <v>0</v>
      </c>
      <c r="X394" s="12">
        <v>0</v>
      </c>
      <c r="Y394" s="12">
        <v>600</v>
      </c>
      <c r="Z394" s="12">
        <v>0</v>
      </c>
    </row>
    <row r="395" spans="1:26">
      <c r="A395" s="11" t="s">
        <v>494</v>
      </c>
      <c r="B395" s="10"/>
      <c r="C395" s="12">
        <v>128</v>
      </c>
      <c r="D395" s="13">
        <v>50.72</v>
      </c>
      <c r="E395" s="10">
        <v>81753825317</v>
      </c>
      <c r="F395" s="14">
        <v>4</v>
      </c>
      <c r="G395" s="12">
        <v>128</v>
      </c>
      <c r="H395" s="12">
        <v>512</v>
      </c>
      <c r="I395" s="14">
        <v>7</v>
      </c>
      <c r="J395" s="12">
        <v>128</v>
      </c>
      <c r="K395" s="12">
        <v>896</v>
      </c>
      <c r="L395" s="14">
        <v>0</v>
      </c>
      <c r="M395" s="12">
        <v>0</v>
      </c>
      <c r="N395" s="14">
        <v>0</v>
      </c>
      <c r="O395" s="14">
        <v>0</v>
      </c>
      <c r="P395" s="14">
        <v>0</v>
      </c>
      <c r="Q395" s="14">
        <v>7</v>
      </c>
      <c r="R395" s="12">
        <v>128</v>
      </c>
      <c r="S395" s="12">
        <v>896</v>
      </c>
      <c r="T395" s="14">
        <v>4</v>
      </c>
      <c r="U395" s="14">
        <v>202.9</v>
      </c>
      <c r="V395" s="14">
        <v>6</v>
      </c>
      <c r="W395" s="14">
        <v>0</v>
      </c>
      <c r="X395" s="12">
        <v>0</v>
      </c>
      <c r="Y395" s="12">
        <v>128</v>
      </c>
      <c r="Z395" s="12">
        <v>512</v>
      </c>
    </row>
    <row r="396" spans="1:26">
      <c r="A396" s="11" t="s">
        <v>495</v>
      </c>
      <c r="B396" s="10" t="s">
        <v>51</v>
      </c>
      <c r="C396" s="12">
        <v>56</v>
      </c>
      <c r="D396" s="13">
        <v>25.36</v>
      </c>
      <c r="E396" s="10" t="s">
        <v>496</v>
      </c>
      <c r="F396" s="14">
        <v>10</v>
      </c>
      <c r="G396" s="12">
        <v>56</v>
      </c>
      <c r="H396" s="12">
        <v>560</v>
      </c>
      <c r="I396" s="14">
        <v>0</v>
      </c>
      <c r="J396" s="12">
        <v>0</v>
      </c>
      <c r="K396" s="12">
        <v>0</v>
      </c>
      <c r="L396" s="14">
        <v>0</v>
      </c>
      <c r="M396" s="12">
        <v>0</v>
      </c>
      <c r="N396" s="14">
        <v>0</v>
      </c>
      <c r="O396" s="14">
        <v>0</v>
      </c>
      <c r="P396" s="14">
        <v>0</v>
      </c>
      <c r="Q396" s="14">
        <v>7</v>
      </c>
      <c r="R396" s="12">
        <v>56</v>
      </c>
      <c r="S396" s="12">
        <v>392</v>
      </c>
      <c r="T396" s="14">
        <v>3</v>
      </c>
      <c r="U396" s="14">
        <v>76.099999999999994</v>
      </c>
      <c r="V396" s="14">
        <v>2.2999999999999998</v>
      </c>
      <c r="W396" s="14">
        <v>0</v>
      </c>
      <c r="X396" s="12">
        <v>0</v>
      </c>
      <c r="Y396" s="12">
        <v>56</v>
      </c>
      <c r="Z396" s="12">
        <v>168</v>
      </c>
    </row>
    <row r="397" spans="1:26">
      <c r="A397" s="11" t="s">
        <v>497</v>
      </c>
      <c r="B397" s="10"/>
      <c r="C397" s="12">
        <v>150</v>
      </c>
      <c r="D397" s="13">
        <v>50.72</v>
      </c>
      <c r="E397" s="10">
        <v>81753809409</v>
      </c>
      <c r="F397" s="14">
        <v>9</v>
      </c>
      <c r="G397" s="12">
        <v>150</v>
      </c>
      <c r="H397" s="12">
        <v>1350</v>
      </c>
      <c r="I397" s="14">
        <v>0</v>
      </c>
      <c r="J397" s="12">
        <v>0</v>
      </c>
      <c r="K397" s="12">
        <v>0</v>
      </c>
      <c r="L397" s="14">
        <v>0</v>
      </c>
      <c r="M397" s="12">
        <v>0</v>
      </c>
      <c r="N397" s="14">
        <v>0</v>
      </c>
      <c r="O397" s="14">
        <v>0</v>
      </c>
      <c r="P397" s="14">
        <v>0</v>
      </c>
      <c r="Q397" s="14">
        <v>5</v>
      </c>
      <c r="R397" s="12">
        <v>150</v>
      </c>
      <c r="S397" s="12">
        <v>750</v>
      </c>
      <c r="T397" s="14">
        <v>4</v>
      </c>
      <c r="U397" s="14">
        <v>202.9</v>
      </c>
      <c r="V397" s="14">
        <v>6</v>
      </c>
      <c r="W397" s="14">
        <v>0</v>
      </c>
      <c r="X397" s="12">
        <v>0</v>
      </c>
      <c r="Y397" s="12">
        <v>150</v>
      </c>
      <c r="Z397" s="12">
        <v>600</v>
      </c>
    </row>
    <row r="398" spans="1:26">
      <c r="A398" s="11" t="s">
        <v>498</v>
      </c>
      <c r="B398" s="10" t="s">
        <v>51</v>
      </c>
      <c r="C398" s="12">
        <v>55</v>
      </c>
      <c r="D398" s="13">
        <v>25.36</v>
      </c>
      <c r="E398" s="10" t="s">
        <v>499</v>
      </c>
      <c r="F398" s="14">
        <v>27</v>
      </c>
      <c r="G398" s="12">
        <v>55</v>
      </c>
      <c r="H398" s="12">
        <v>1485</v>
      </c>
      <c r="I398" s="14">
        <v>0</v>
      </c>
      <c r="J398" s="12">
        <v>0</v>
      </c>
      <c r="K398" s="12">
        <v>0</v>
      </c>
      <c r="L398" s="14">
        <v>0</v>
      </c>
      <c r="M398" s="12">
        <v>0</v>
      </c>
      <c r="N398" s="14">
        <v>0</v>
      </c>
      <c r="O398" s="14">
        <v>0</v>
      </c>
      <c r="P398" s="14">
        <v>0</v>
      </c>
      <c r="Q398" s="14">
        <v>16</v>
      </c>
      <c r="R398" s="12">
        <v>55</v>
      </c>
      <c r="S398" s="12">
        <v>880</v>
      </c>
      <c r="T398" s="14">
        <v>11</v>
      </c>
      <c r="U398" s="14">
        <v>279</v>
      </c>
      <c r="V398" s="14">
        <v>8.3000000000000007</v>
      </c>
      <c r="W398" s="14">
        <v>0</v>
      </c>
      <c r="X398" s="12">
        <v>0</v>
      </c>
      <c r="Y398" s="12">
        <v>55</v>
      </c>
      <c r="Z398" s="12">
        <v>605</v>
      </c>
    </row>
    <row r="399" spans="1:26">
      <c r="A399" s="15" t="s">
        <v>500</v>
      </c>
      <c r="B399" s="16"/>
      <c r="C399" s="17"/>
      <c r="D399" s="18"/>
      <c r="E399" s="16"/>
      <c r="F399" s="19">
        <f>SUM(F362:F398)</f>
        <v>337</v>
      </c>
      <c r="G399" s="17"/>
      <c r="H399" s="17">
        <f>SUM(H362:H398)</f>
        <v>103528.21919999999</v>
      </c>
      <c r="I399" s="19">
        <f>SUM(I362:I398)</f>
        <v>26</v>
      </c>
      <c r="J399" s="17"/>
      <c r="K399" s="17">
        <f t="shared" ref="K399:Q399" si="36">SUM(K362:K398)</f>
        <v>7033.26</v>
      </c>
      <c r="L399" s="19">
        <f t="shared" si="36"/>
        <v>0</v>
      </c>
      <c r="M399" s="17">
        <f t="shared" si="36"/>
        <v>0</v>
      </c>
      <c r="N399" s="19">
        <f t="shared" si="36"/>
        <v>0</v>
      </c>
      <c r="O399" s="19">
        <f t="shared" si="36"/>
        <v>0</v>
      </c>
      <c r="P399" s="19">
        <f t="shared" si="36"/>
        <v>0</v>
      </c>
      <c r="Q399" s="19">
        <f t="shared" si="36"/>
        <v>259</v>
      </c>
      <c r="R399" s="17"/>
      <c r="S399" s="17">
        <f t="shared" ref="S399:X399" si="37">SUM(S362:S398)</f>
        <v>87511.932599999986</v>
      </c>
      <c r="T399" s="19">
        <f t="shared" si="37"/>
        <v>104</v>
      </c>
      <c r="U399" s="19">
        <f t="shared" si="37"/>
        <v>2942.0000000000005</v>
      </c>
      <c r="V399" s="18">
        <f t="shared" si="37"/>
        <v>87.399999999999977</v>
      </c>
      <c r="W399" s="19">
        <f t="shared" si="37"/>
        <v>0</v>
      </c>
      <c r="X399" s="17">
        <f t="shared" si="37"/>
        <v>0</v>
      </c>
      <c r="Y399" s="17"/>
      <c r="Z399" s="17">
        <f>SUM(Z362:Z398)</f>
        <v>23049.546599999998</v>
      </c>
    </row>
    <row r="400" spans="1:26">
      <c r="A400" s="9" t="s">
        <v>501</v>
      </c>
    </row>
    <row r="401" spans="1:26">
      <c r="A401" s="11" t="s">
        <v>502</v>
      </c>
      <c r="B401" s="10" t="s">
        <v>67</v>
      </c>
      <c r="C401" s="12">
        <v>5.9916999999999998</v>
      </c>
      <c r="D401" s="13">
        <v>25.36</v>
      </c>
      <c r="E401" s="10">
        <v>852832105855</v>
      </c>
      <c r="F401" s="14">
        <v>3</v>
      </c>
      <c r="G401" s="12">
        <v>5.9916999999999998</v>
      </c>
      <c r="H401" s="12">
        <v>17.975100000000001</v>
      </c>
      <c r="I401" s="14">
        <v>0</v>
      </c>
      <c r="J401" s="12">
        <v>0</v>
      </c>
      <c r="K401" s="12">
        <v>0</v>
      </c>
      <c r="L401" s="14">
        <v>0</v>
      </c>
      <c r="M401" s="12">
        <v>0</v>
      </c>
      <c r="N401" s="14">
        <v>0</v>
      </c>
      <c r="O401" s="14">
        <v>0</v>
      </c>
      <c r="P401" s="14">
        <v>0</v>
      </c>
      <c r="Q401" s="14">
        <v>3</v>
      </c>
      <c r="R401" s="12">
        <v>5.9916999999999998</v>
      </c>
      <c r="S401" s="12">
        <v>17.975100000000001</v>
      </c>
      <c r="T401" s="14">
        <v>0</v>
      </c>
      <c r="U401" s="14">
        <v>0</v>
      </c>
      <c r="V401" s="14">
        <v>0</v>
      </c>
      <c r="W401" s="14">
        <v>0</v>
      </c>
      <c r="X401" s="12">
        <v>0</v>
      </c>
      <c r="Y401" s="12">
        <v>5.9916999999999998</v>
      </c>
      <c r="Z401" s="12">
        <v>0</v>
      </c>
    </row>
    <row r="402" spans="1:26">
      <c r="A402" s="11" t="s">
        <v>503</v>
      </c>
      <c r="B402" s="10" t="s">
        <v>67</v>
      </c>
      <c r="C402" s="12">
        <v>7.5</v>
      </c>
      <c r="D402" s="13">
        <v>25.36</v>
      </c>
      <c r="E402" s="10">
        <v>852832105848</v>
      </c>
      <c r="F402" s="14">
        <v>2</v>
      </c>
      <c r="G402" s="12">
        <v>7.5</v>
      </c>
      <c r="H402" s="12">
        <v>15</v>
      </c>
      <c r="I402" s="14">
        <v>0</v>
      </c>
      <c r="J402" s="12">
        <v>0</v>
      </c>
      <c r="K402" s="12">
        <v>0</v>
      </c>
      <c r="L402" s="14">
        <v>0</v>
      </c>
      <c r="M402" s="12">
        <v>0</v>
      </c>
      <c r="N402" s="14">
        <v>0</v>
      </c>
      <c r="O402" s="14">
        <v>0</v>
      </c>
      <c r="P402" s="14">
        <v>0</v>
      </c>
      <c r="Q402" s="14">
        <v>2</v>
      </c>
      <c r="R402" s="12">
        <v>7.5</v>
      </c>
      <c r="S402" s="12">
        <v>15</v>
      </c>
      <c r="T402" s="14">
        <v>0</v>
      </c>
      <c r="U402" s="14">
        <v>0</v>
      </c>
      <c r="V402" s="14">
        <v>0</v>
      </c>
      <c r="W402" s="14">
        <v>0</v>
      </c>
      <c r="X402" s="12">
        <v>0</v>
      </c>
      <c r="Y402" s="12">
        <v>7.5</v>
      </c>
      <c r="Z402" s="12">
        <v>0</v>
      </c>
    </row>
    <row r="403" spans="1:26">
      <c r="A403" s="11" t="s">
        <v>504</v>
      </c>
      <c r="B403" s="10"/>
      <c r="C403" s="12">
        <v>30</v>
      </c>
      <c r="D403" s="13">
        <v>25.36</v>
      </c>
      <c r="E403" s="10"/>
      <c r="F403" s="14">
        <v>3</v>
      </c>
      <c r="G403" s="12">
        <v>30</v>
      </c>
      <c r="H403" s="12">
        <v>90</v>
      </c>
      <c r="I403" s="14">
        <v>0</v>
      </c>
      <c r="J403" s="12">
        <v>0</v>
      </c>
      <c r="K403" s="12">
        <v>0</v>
      </c>
      <c r="L403" s="14">
        <v>0</v>
      </c>
      <c r="M403" s="12">
        <v>0</v>
      </c>
      <c r="N403" s="14">
        <v>0</v>
      </c>
      <c r="O403" s="14">
        <v>0</v>
      </c>
      <c r="P403" s="14">
        <v>0</v>
      </c>
      <c r="Q403" s="14">
        <v>3</v>
      </c>
      <c r="R403" s="12">
        <v>30</v>
      </c>
      <c r="S403" s="12">
        <v>90</v>
      </c>
      <c r="T403" s="14">
        <v>0</v>
      </c>
      <c r="U403" s="14">
        <v>0</v>
      </c>
      <c r="V403" s="14">
        <v>0</v>
      </c>
      <c r="W403" s="14">
        <v>0</v>
      </c>
      <c r="X403" s="12">
        <v>0</v>
      </c>
      <c r="Y403" s="12">
        <v>30</v>
      </c>
      <c r="Z403" s="12">
        <v>0</v>
      </c>
    </row>
    <row r="404" spans="1:26">
      <c r="A404" s="11" t="s">
        <v>505</v>
      </c>
      <c r="B404" s="10"/>
      <c r="C404" s="12">
        <v>4.45</v>
      </c>
      <c r="D404" s="13">
        <v>25.36</v>
      </c>
      <c r="E404" s="10" t="s">
        <v>506</v>
      </c>
      <c r="F404" s="13">
        <v>109.5</v>
      </c>
      <c r="G404" s="12">
        <v>4.45</v>
      </c>
      <c r="H404" s="12">
        <v>487.27499999999998</v>
      </c>
      <c r="I404" s="14">
        <v>0</v>
      </c>
      <c r="J404" s="12">
        <v>0</v>
      </c>
      <c r="K404" s="12">
        <v>0</v>
      </c>
      <c r="L404" s="14">
        <v>0</v>
      </c>
      <c r="M404" s="12">
        <v>0</v>
      </c>
      <c r="N404" s="14">
        <v>0</v>
      </c>
      <c r="O404" s="14">
        <v>0</v>
      </c>
      <c r="P404" s="14">
        <v>0</v>
      </c>
      <c r="Q404" s="14">
        <v>55</v>
      </c>
      <c r="R404" s="12">
        <v>4.45</v>
      </c>
      <c r="S404" s="12">
        <v>244.75</v>
      </c>
      <c r="T404" s="13">
        <v>54.5</v>
      </c>
      <c r="U404" s="13">
        <v>1382.1</v>
      </c>
      <c r="V404" s="13">
        <v>40.9</v>
      </c>
      <c r="W404" s="14">
        <v>0</v>
      </c>
      <c r="X404" s="12">
        <v>0</v>
      </c>
      <c r="Y404" s="12">
        <v>4.45</v>
      </c>
      <c r="Z404" s="12">
        <v>242.52500000000001</v>
      </c>
    </row>
    <row r="405" spans="1:26">
      <c r="A405" s="15" t="s">
        <v>507</v>
      </c>
      <c r="B405" s="16"/>
      <c r="C405" s="17"/>
      <c r="D405" s="18"/>
      <c r="E405" s="16"/>
      <c r="F405" s="18">
        <f>SUM(F401:F404)</f>
        <v>117.5</v>
      </c>
      <c r="G405" s="17"/>
      <c r="H405" s="17">
        <f>SUM(H401:H404)</f>
        <v>610.25009999999997</v>
      </c>
      <c r="I405" s="19">
        <f>SUM(I401:I404)</f>
        <v>0</v>
      </c>
      <c r="J405" s="17"/>
      <c r="K405" s="17">
        <f t="shared" ref="K405:Q405" si="38">SUM(K401:K404)</f>
        <v>0</v>
      </c>
      <c r="L405" s="19">
        <f t="shared" si="38"/>
        <v>0</v>
      </c>
      <c r="M405" s="17">
        <f t="shared" si="38"/>
        <v>0</v>
      </c>
      <c r="N405" s="19">
        <f t="shared" si="38"/>
        <v>0</v>
      </c>
      <c r="O405" s="19">
        <f t="shared" si="38"/>
        <v>0</v>
      </c>
      <c r="P405" s="19">
        <f t="shared" si="38"/>
        <v>0</v>
      </c>
      <c r="Q405" s="19">
        <f t="shared" si="38"/>
        <v>63</v>
      </c>
      <c r="R405" s="17"/>
      <c r="S405" s="17">
        <f t="shared" ref="S405:X405" si="39">SUM(S401:S404)</f>
        <v>367.7251</v>
      </c>
      <c r="T405" s="18">
        <f t="shared" si="39"/>
        <v>54.5</v>
      </c>
      <c r="U405" s="18">
        <f t="shared" si="39"/>
        <v>1382.1</v>
      </c>
      <c r="V405" s="18">
        <f t="shared" si="39"/>
        <v>40.9</v>
      </c>
      <c r="W405" s="19">
        <f t="shared" si="39"/>
        <v>0</v>
      </c>
      <c r="X405" s="17">
        <f t="shared" si="39"/>
        <v>0</v>
      </c>
      <c r="Y405" s="17"/>
      <c r="Z405" s="17">
        <f>SUM(Z401:Z404)</f>
        <v>242.52500000000001</v>
      </c>
    </row>
    <row r="406" spans="1:26">
      <c r="A406" s="6" t="s">
        <v>508</v>
      </c>
      <c r="B406" s="6"/>
      <c r="C406" s="23"/>
      <c r="D406" s="24"/>
      <c r="E406" s="6"/>
      <c r="F406" s="24">
        <f>SUM(F399,F405)</f>
        <v>454.5</v>
      </c>
      <c r="G406" s="23"/>
      <c r="H406" s="23">
        <f>SUM(H399,H405)</f>
        <v>104138.4693</v>
      </c>
      <c r="I406" s="25">
        <f>SUM(I399,I405)</f>
        <v>26</v>
      </c>
      <c r="J406" s="23"/>
      <c r="K406" s="23">
        <f t="shared" ref="K406:Q406" si="40">SUM(K399,K405)</f>
        <v>7033.26</v>
      </c>
      <c r="L406" s="25">
        <f t="shared" si="40"/>
        <v>0</v>
      </c>
      <c r="M406" s="23">
        <f t="shared" si="40"/>
        <v>0</v>
      </c>
      <c r="N406" s="25">
        <f t="shared" si="40"/>
        <v>0</v>
      </c>
      <c r="O406" s="25">
        <f t="shared" si="40"/>
        <v>0</v>
      </c>
      <c r="P406" s="25">
        <f t="shared" si="40"/>
        <v>0</v>
      </c>
      <c r="Q406" s="25">
        <f t="shared" si="40"/>
        <v>322</v>
      </c>
      <c r="R406" s="23"/>
      <c r="S406" s="23">
        <f t="shared" ref="S406:X406" si="41">SUM(S399,S405)</f>
        <v>87879.657699999982</v>
      </c>
      <c r="T406" s="24">
        <f t="shared" si="41"/>
        <v>158.5</v>
      </c>
      <c r="U406" s="24">
        <f t="shared" si="41"/>
        <v>4324.1000000000004</v>
      </c>
      <c r="V406" s="24">
        <f t="shared" si="41"/>
        <v>128.29999999999998</v>
      </c>
      <c r="W406" s="25">
        <f t="shared" si="41"/>
        <v>0</v>
      </c>
      <c r="X406" s="23">
        <f t="shared" si="41"/>
        <v>0</v>
      </c>
      <c r="Y406" s="23"/>
      <c r="Z406" s="23">
        <f>SUM(Z399,Z405)</f>
        <v>23292.071599999999</v>
      </c>
    </row>
    <row r="407" spans="1:26">
      <c r="A407" s="8" t="s">
        <v>509</v>
      </c>
    </row>
    <row r="408" spans="1:26">
      <c r="A408" s="9" t="s">
        <v>510</v>
      </c>
    </row>
    <row r="409" spans="1:26">
      <c r="A409" s="11" t="s">
        <v>511</v>
      </c>
      <c r="B409" s="10" t="s">
        <v>512</v>
      </c>
      <c r="C409" s="12">
        <v>0.91249999999999998</v>
      </c>
      <c r="D409" s="13">
        <v>0</v>
      </c>
      <c r="E409" s="10" t="s">
        <v>513</v>
      </c>
      <c r="F409" s="14">
        <v>523</v>
      </c>
      <c r="G409" s="12">
        <v>0.91249999999999998</v>
      </c>
      <c r="H409" s="12">
        <v>477.23750000000001</v>
      </c>
      <c r="I409" s="14">
        <v>-48</v>
      </c>
      <c r="J409" s="12">
        <v>0.91249999999999998</v>
      </c>
      <c r="K409" s="12">
        <v>-43.8</v>
      </c>
      <c r="L409" s="14">
        <v>0</v>
      </c>
      <c r="M409" s="12">
        <v>0</v>
      </c>
      <c r="N409" s="14">
        <v>0</v>
      </c>
      <c r="O409" s="14">
        <v>0</v>
      </c>
      <c r="P409" s="14">
        <v>0</v>
      </c>
      <c r="Q409" s="14">
        <v>347</v>
      </c>
      <c r="R409" s="12">
        <v>0.91249999999999998</v>
      </c>
      <c r="S409" s="12">
        <v>316.63749999999999</v>
      </c>
      <c r="T409" s="14">
        <v>128</v>
      </c>
      <c r="U409" s="14">
        <v>0</v>
      </c>
      <c r="V409" s="14">
        <v>0</v>
      </c>
      <c r="W409" s="14">
        <v>0</v>
      </c>
      <c r="X409" s="12">
        <v>0</v>
      </c>
      <c r="Y409" s="12">
        <v>0.91249999999999998</v>
      </c>
      <c r="Z409" s="12">
        <v>116.8</v>
      </c>
    </row>
    <row r="410" spans="1:26">
      <c r="A410" s="11" t="s">
        <v>514</v>
      </c>
      <c r="B410" s="10" t="s">
        <v>512</v>
      </c>
      <c r="C410" s="12">
        <v>1.4208000000000001</v>
      </c>
      <c r="D410" s="13">
        <v>0</v>
      </c>
      <c r="E410" s="10"/>
      <c r="F410" s="14">
        <v>126</v>
      </c>
      <c r="G410" s="12">
        <v>1.4208000000000001</v>
      </c>
      <c r="H410" s="12">
        <v>179.02080000000001</v>
      </c>
      <c r="I410" s="14">
        <v>0</v>
      </c>
      <c r="J410" s="12">
        <v>0</v>
      </c>
      <c r="K410" s="12">
        <v>0</v>
      </c>
      <c r="L410" s="14">
        <v>0</v>
      </c>
      <c r="M410" s="12">
        <v>0</v>
      </c>
      <c r="N410" s="14">
        <v>0</v>
      </c>
      <c r="O410" s="14">
        <v>0</v>
      </c>
      <c r="P410" s="14">
        <v>0</v>
      </c>
      <c r="Q410" s="14">
        <v>123</v>
      </c>
      <c r="R410" s="12">
        <v>1.4208000000000001</v>
      </c>
      <c r="S410" s="12">
        <v>174.75839999999999</v>
      </c>
      <c r="T410" s="14">
        <v>3</v>
      </c>
      <c r="U410" s="14">
        <v>0</v>
      </c>
      <c r="V410" s="14">
        <v>0</v>
      </c>
      <c r="W410" s="14">
        <v>0</v>
      </c>
      <c r="X410" s="12">
        <v>0</v>
      </c>
      <c r="Y410" s="12">
        <v>1.4208000000000001</v>
      </c>
      <c r="Z410" s="12">
        <v>4.2624000000000004</v>
      </c>
    </row>
    <row r="411" spans="1:26">
      <c r="A411" s="11" t="s">
        <v>515</v>
      </c>
      <c r="B411" s="10"/>
      <c r="C411" s="12">
        <v>1.1667000000000001</v>
      </c>
      <c r="D411" s="13">
        <v>0</v>
      </c>
      <c r="E411" s="10">
        <v>84173968046</v>
      </c>
      <c r="F411" s="14">
        <v>520</v>
      </c>
      <c r="G411" s="12">
        <v>1.1667000000000001</v>
      </c>
      <c r="H411" s="12">
        <v>606.68399999999997</v>
      </c>
      <c r="I411" s="14">
        <v>0</v>
      </c>
      <c r="J411" s="12">
        <v>0</v>
      </c>
      <c r="K411" s="12">
        <v>0</v>
      </c>
      <c r="L411" s="14">
        <v>0</v>
      </c>
      <c r="M411" s="12">
        <v>0</v>
      </c>
      <c r="N411" s="14">
        <v>0</v>
      </c>
      <c r="O411" s="14">
        <v>0</v>
      </c>
      <c r="P411" s="14">
        <v>0</v>
      </c>
      <c r="Q411" s="14">
        <v>398</v>
      </c>
      <c r="R411" s="12">
        <v>1.1667000000000001</v>
      </c>
      <c r="S411" s="12">
        <v>464.34660000000002</v>
      </c>
      <c r="T411" s="14">
        <v>122</v>
      </c>
      <c r="U411" s="14">
        <v>0</v>
      </c>
      <c r="V411" s="14">
        <v>0</v>
      </c>
      <c r="W411" s="14">
        <v>0</v>
      </c>
      <c r="X411" s="12">
        <v>0</v>
      </c>
      <c r="Y411" s="12">
        <v>1.1667000000000001</v>
      </c>
      <c r="Z411" s="12">
        <v>142.3374</v>
      </c>
    </row>
    <row r="412" spans="1:26">
      <c r="A412" s="11" t="s">
        <v>516</v>
      </c>
      <c r="B412" s="10"/>
      <c r="C412" s="12">
        <v>2</v>
      </c>
      <c r="D412" s="13">
        <v>1</v>
      </c>
      <c r="E412" s="10">
        <v>80686019220</v>
      </c>
      <c r="F412" s="14">
        <v>24</v>
      </c>
      <c r="G412" s="12">
        <v>2</v>
      </c>
      <c r="H412" s="12">
        <v>48</v>
      </c>
      <c r="I412" s="14">
        <v>0</v>
      </c>
      <c r="J412" s="12">
        <v>0</v>
      </c>
      <c r="K412" s="12">
        <v>0</v>
      </c>
      <c r="L412" s="14">
        <v>0</v>
      </c>
      <c r="M412" s="12">
        <v>0</v>
      </c>
      <c r="N412" s="14">
        <v>0</v>
      </c>
      <c r="O412" s="14">
        <v>0</v>
      </c>
      <c r="P412" s="14">
        <v>0</v>
      </c>
      <c r="Q412" s="14">
        <v>24</v>
      </c>
      <c r="R412" s="12">
        <v>2</v>
      </c>
      <c r="S412" s="12">
        <v>48</v>
      </c>
      <c r="T412" s="14">
        <v>0</v>
      </c>
      <c r="U412" s="14">
        <v>0</v>
      </c>
      <c r="V412" s="14">
        <v>0</v>
      </c>
      <c r="W412" s="14">
        <v>0</v>
      </c>
      <c r="X412" s="12">
        <v>0</v>
      </c>
      <c r="Y412" s="12">
        <v>2</v>
      </c>
      <c r="Z412" s="12">
        <v>0</v>
      </c>
    </row>
    <row r="413" spans="1:26">
      <c r="A413" s="11" t="s">
        <v>517</v>
      </c>
      <c r="B413" s="10"/>
      <c r="C413" s="12">
        <v>1.45</v>
      </c>
      <c r="D413" s="13">
        <v>1</v>
      </c>
      <c r="E413" s="10">
        <v>860007994111</v>
      </c>
      <c r="F413" s="14">
        <v>0</v>
      </c>
      <c r="G413" s="12">
        <v>0</v>
      </c>
      <c r="H413" s="12">
        <v>0</v>
      </c>
      <c r="I413" s="14">
        <v>744</v>
      </c>
      <c r="J413" s="12">
        <v>1.45</v>
      </c>
      <c r="K413" s="12">
        <v>1078.8</v>
      </c>
      <c r="L413" s="14">
        <v>0</v>
      </c>
      <c r="M413" s="12">
        <v>0</v>
      </c>
      <c r="N413" s="14">
        <v>0</v>
      </c>
      <c r="O413" s="14">
        <v>0</v>
      </c>
      <c r="P413" s="14">
        <v>0</v>
      </c>
      <c r="Q413" s="14">
        <v>744</v>
      </c>
      <c r="R413" s="12">
        <v>1.45</v>
      </c>
      <c r="S413" s="12">
        <v>1078.8</v>
      </c>
      <c r="T413" s="14">
        <v>0</v>
      </c>
      <c r="U413" s="14">
        <v>0</v>
      </c>
      <c r="V413" s="14">
        <v>0</v>
      </c>
      <c r="W413" s="14">
        <v>0</v>
      </c>
      <c r="X413" s="12">
        <v>0</v>
      </c>
      <c r="Y413" s="12">
        <v>1.45</v>
      </c>
      <c r="Z413" s="12">
        <v>0</v>
      </c>
    </row>
    <row r="414" spans="1:26">
      <c r="A414" s="11" t="s">
        <v>518</v>
      </c>
      <c r="B414" s="10"/>
      <c r="C414" s="12">
        <v>1.1667000000000001</v>
      </c>
      <c r="D414" s="13">
        <v>1</v>
      </c>
      <c r="E414" s="10">
        <v>1823723</v>
      </c>
      <c r="F414" s="14">
        <v>81</v>
      </c>
      <c r="G414" s="12">
        <v>1.1667000000000001</v>
      </c>
      <c r="H414" s="12">
        <v>94.502700000000004</v>
      </c>
      <c r="I414" s="14">
        <v>0</v>
      </c>
      <c r="J414" s="12">
        <v>0</v>
      </c>
      <c r="K414" s="12">
        <v>0</v>
      </c>
      <c r="L414" s="14">
        <v>0</v>
      </c>
      <c r="M414" s="12">
        <v>0</v>
      </c>
      <c r="N414" s="14">
        <v>0</v>
      </c>
      <c r="O414" s="14">
        <v>0</v>
      </c>
      <c r="P414" s="14">
        <v>0</v>
      </c>
      <c r="Q414" s="14">
        <v>80</v>
      </c>
      <c r="R414" s="12">
        <v>1.1667000000000001</v>
      </c>
      <c r="S414" s="12">
        <v>93.335999999999999</v>
      </c>
      <c r="T414" s="14">
        <v>1</v>
      </c>
      <c r="U414" s="14">
        <v>1</v>
      </c>
      <c r="V414" s="14">
        <v>1</v>
      </c>
      <c r="W414" s="14">
        <v>0</v>
      </c>
      <c r="X414" s="12">
        <v>0</v>
      </c>
      <c r="Y414" s="12">
        <v>1.1667000000000001</v>
      </c>
      <c r="Z414" s="12">
        <v>1.1667000000000001</v>
      </c>
    </row>
    <row r="415" spans="1:26">
      <c r="A415" s="11" t="s">
        <v>519</v>
      </c>
      <c r="B415" s="10" t="s">
        <v>512</v>
      </c>
      <c r="C415" s="12">
        <v>1.2333000000000001</v>
      </c>
      <c r="D415" s="13">
        <v>0</v>
      </c>
      <c r="E415" s="10" t="s">
        <v>520</v>
      </c>
      <c r="F415" s="14">
        <v>501</v>
      </c>
      <c r="G415" s="12">
        <v>1.2333000000000001</v>
      </c>
      <c r="H415" s="12">
        <v>617.88329999999996</v>
      </c>
      <c r="I415" s="14">
        <v>528</v>
      </c>
      <c r="J415" s="12">
        <v>1.2333000000000001</v>
      </c>
      <c r="K415" s="12">
        <v>651.18240000000003</v>
      </c>
      <c r="L415" s="14">
        <v>0</v>
      </c>
      <c r="M415" s="12">
        <v>0</v>
      </c>
      <c r="N415" s="14">
        <v>0</v>
      </c>
      <c r="O415" s="14">
        <v>0</v>
      </c>
      <c r="P415" s="14">
        <v>0</v>
      </c>
      <c r="Q415" s="14">
        <v>364</v>
      </c>
      <c r="R415" s="12">
        <v>1.2333000000000001</v>
      </c>
      <c r="S415" s="12">
        <v>448.9212</v>
      </c>
      <c r="T415" s="14">
        <v>665</v>
      </c>
      <c r="U415" s="14">
        <v>0</v>
      </c>
      <c r="V415" s="14">
        <v>0</v>
      </c>
      <c r="W415" s="14">
        <v>0</v>
      </c>
      <c r="X415" s="12">
        <v>0</v>
      </c>
      <c r="Y415" s="12">
        <v>1.2333000000000001</v>
      </c>
      <c r="Z415" s="12">
        <v>820.14449999999999</v>
      </c>
    </row>
    <row r="416" spans="1:26">
      <c r="A416" s="11" t="s">
        <v>521</v>
      </c>
      <c r="B416" s="10"/>
      <c r="C416" s="12">
        <v>1.8895999999999999</v>
      </c>
      <c r="D416" s="13">
        <v>0</v>
      </c>
      <c r="E416" s="10">
        <v>18200262418</v>
      </c>
      <c r="F416" s="14">
        <v>386</v>
      </c>
      <c r="G416" s="12">
        <v>1.8895999999999999</v>
      </c>
      <c r="H416" s="12">
        <v>729.38559999999995</v>
      </c>
      <c r="I416" s="14">
        <v>384</v>
      </c>
      <c r="J416" s="12">
        <v>1.8895999999999999</v>
      </c>
      <c r="K416" s="12">
        <v>725.60640000000001</v>
      </c>
      <c r="L416" s="14">
        <v>0</v>
      </c>
      <c r="M416" s="12">
        <v>0</v>
      </c>
      <c r="N416" s="14">
        <v>0</v>
      </c>
      <c r="O416" s="14">
        <v>0</v>
      </c>
      <c r="P416" s="14">
        <v>0</v>
      </c>
      <c r="Q416" s="14">
        <v>308</v>
      </c>
      <c r="R416" s="12">
        <v>1.8895999999999999</v>
      </c>
      <c r="S416" s="12">
        <v>581.99680000000001</v>
      </c>
      <c r="T416" s="14">
        <v>462</v>
      </c>
      <c r="U416" s="14">
        <v>0</v>
      </c>
      <c r="V416" s="14">
        <v>0</v>
      </c>
      <c r="W416" s="14">
        <v>0</v>
      </c>
      <c r="X416" s="12">
        <v>0</v>
      </c>
      <c r="Y416" s="12">
        <v>1.8895999999999999</v>
      </c>
      <c r="Z416" s="12">
        <v>872.99519999999995</v>
      </c>
    </row>
    <row r="417" spans="1:26">
      <c r="A417" s="11" t="s">
        <v>522</v>
      </c>
      <c r="B417" s="10"/>
      <c r="C417" s="12">
        <v>1.3833</v>
      </c>
      <c r="D417" s="13">
        <v>1</v>
      </c>
      <c r="E417" s="10">
        <v>860003520352</v>
      </c>
      <c r="F417" s="14">
        <v>120</v>
      </c>
      <c r="G417" s="12">
        <v>1.3833</v>
      </c>
      <c r="H417" s="12">
        <v>165.99600000000001</v>
      </c>
      <c r="I417" s="14">
        <v>0</v>
      </c>
      <c r="J417" s="12">
        <v>0</v>
      </c>
      <c r="K417" s="12">
        <v>0</v>
      </c>
      <c r="L417" s="14">
        <v>0</v>
      </c>
      <c r="M417" s="12">
        <v>0</v>
      </c>
      <c r="N417" s="14">
        <v>0</v>
      </c>
      <c r="O417" s="14">
        <v>0</v>
      </c>
      <c r="P417" s="14">
        <v>0</v>
      </c>
      <c r="Q417" s="14">
        <v>95</v>
      </c>
      <c r="R417" s="12">
        <v>1.3833</v>
      </c>
      <c r="S417" s="12">
        <v>131.4135</v>
      </c>
      <c r="T417" s="14">
        <v>25</v>
      </c>
      <c r="U417" s="14">
        <v>25</v>
      </c>
      <c r="V417" s="14">
        <v>25</v>
      </c>
      <c r="W417" s="14">
        <v>0</v>
      </c>
      <c r="X417" s="12">
        <v>0</v>
      </c>
      <c r="Y417" s="12">
        <v>1.3833</v>
      </c>
      <c r="Z417" s="12">
        <v>34.582500000000003</v>
      </c>
    </row>
    <row r="418" spans="1:26">
      <c r="A418" s="11" t="s">
        <v>523</v>
      </c>
      <c r="B418" s="10"/>
      <c r="C418" s="12">
        <v>1.4375</v>
      </c>
      <c r="D418" s="13">
        <v>1</v>
      </c>
      <c r="E418" s="10">
        <v>87692006718</v>
      </c>
      <c r="F418" s="14">
        <v>34</v>
      </c>
      <c r="G418" s="12">
        <v>1.4375</v>
      </c>
      <c r="H418" s="12">
        <v>48.875</v>
      </c>
      <c r="I418" s="14">
        <v>0</v>
      </c>
      <c r="J418" s="12">
        <v>0</v>
      </c>
      <c r="K418" s="12">
        <v>0</v>
      </c>
      <c r="L418" s="14">
        <v>0</v>
      </c>
      <c r="M418" s="12">
        <v>0</v>
      </c>
      <c r="N418" s="14">
        <v>0</v>
      </c>
      <c r="O418" s="14">
        <v>0</v>
      </c>
      <c r="P418" s="14">
        <v>0</v>
      </c>
      <c r="Q418" s="14">
        <v>15</v>
      </c>
      <c r="R418" s="12">
        <v>1.4375</v>
      </c>
      <c r="S418" s="12">
        <v>21.5625</v>
      </c>
      <c r="T418" s="14">
        <v>19</v>
      </c>
      <c r="U418" s="14">
        <v>19</v>
      </c>
      <c r="V418" s="14">
        <v>19</v>
      </c>
      <c r="W418" s="14">
        <v>0</v>
      </c>
      <c r="X418" s="12">
        <v>0</v>
      </c>
      <c r="Y418" s="12">
        <v>1.4375</v>
      </c>
      <c r="Z418" s="12">
        <v>27.3125</v>
      </c>
    </row>
    <row r="419" spans="1:26">
      <c r="A419" s="11" t="s">
        <v>524</v>
      </c>
      <c r="B419" s="10"/>
      <c r="C419" s="12">
        <v>1.45</v>
      </c>
      <c r="D419" s="13">
        <v>1</v>
      </c>
      <c r="E419" s="10">
        <v>754527004224</v>
      </c>
      <c r="F419" s="14">
        <v>17</v>
      </c>
      <c r="G419" s="12">
        <v>1.45</v>
      </c>
      <c r="H419" s="12">
        <v>24.65</v>
      </c>
      <c r="I419" s="14">
        <v>0</v>
      </c>
      <c r="J419" s="12">
        <v>0</v>
      </c>
      <c r="K419" s="12">
        <v>0</v>
      </c>
      <c r="L419" s="14">
        <v>0</v>
      </c>
      <c r="M419" s="12">
        <v>0</v>
      </c>
      <c r="N419" s="14">
        <v>0</v>
      </c>
      <c r="O419" s="14">
        <v>0</v>
      </c>
      <c r="P419" s="14">
        <v>0</v>
      </c>
      <c r="Q419" s="14">
        <v>17</v>
      </c>
      <c r="R419" s="12">
        <v>1.45</v>
      </c>
      <c r="S419" s="12">
        <v>24.65</v>
      </c>
      <c r="T419" s="14">
        <v>0</v>
      </c>
      <c r="U419" s="14">
        <v>0</v>
      </c>
      <c r="V419" s="14">
        <v>0</v>
      </c>
      <c r="W419" s="14">
        <v>0</v>
      </c>
      <c r="X419" s="12">
        <v>0</v>
      </c>
      <c r="Y419" s="12">
        <v>1.45</v>
      </c>
      <c r="Z419" s="12">
        <v>0</v>
      </c>
    </row>
    <row r="420" spans="1:26">
      <c r="A420" s="11" t="s">
        <v>525</v>
      </c>
      <c r="B420" s="10"/>
      <c r="C420" s="12">
        <v>1.4729000000000001</v>
      </c>
      <c r="D420" s="13">
        <v>0</v>
      </c>
      <c r="E420" s="10">
        <v>635985260356</v>
      </c>
      <c r="F420" s="14">
        <v>467</v>
      </c>
      <c r="G420" s="12">
        <v>1.4729000000000001</v>
      </c>
      <c r="H420" s="12">
        <v>687.84429999999998</v>
      </c>
      <c r="I420" s="14">
        <v>0</v>
      </c>
      <c r="J420" s="12">
        <v>0</v>
      </c>
      <c r="K420" s="12">
        <v>0</v>
      </c>
      <c r="L420" s="14">
        <v>0</v>
      </c>
      <c r="M420" s="12">
        <v>0</v>
      </c>
      <c r="N420" s="14">
        <v>0</v>
      </c>
      <c r="O420" s="14">
        <v>0</v>
      </c>
      <c r="P420" s="14">
        <v>0</v>
      </c>
      <c r="Q420" s="14">
        <v>269</v>
      </c>
      <c r="R420" s="12">
        <v>1.4729000000000001</v>
      </c>
      <c r="S420" s="12">
        <v>396.21010000000001</v>
      </c>
      <c r="T420" s="14">
        <v>198</v>
      </c>
      <c r="U420" s="14">
        <v>0</v>
      </c>
      <c r="V420" s="14">
        <v>0</v>
      </c>
      <c r="W420" s="14">
        <v>0</v>
      </c>
      <c r="X420" s="12">
        <v>0</v>
      </c>
      <c r="Y420" s="12">
        <v>1.4729000000000001</v>
      </c>
      <c r="Z420" s="12">
        <v>291.63420000000002</v>
      </c>
    </row>
    <row r="421" spans="1:26">
      <c r="A421" s="15" t="s">
        <v>526</v>
      </c>
      <c r="B421" s="16"/>
      <c r="C421" s="17"/>
      <c r="D421" s="18"/>
      <c r="E421" s="16"/>
      <c r="F421" s="19">
        <f>SUM(F409:F420)</f>
        <v>2799</v>
      </c>
      <c r="G421" s="17"/>
      <c r="H421" s="17">
        <f>SUM(H409:H420)</f>
        <v>3680.0792000000001</v>
      </c>
      <c r="I421" s="19">
        <f>SUM(I409:I420)</f>
        <v>1608</v>
      </c>
      <c r="J421" s="17"/>
      <c r="K421" s="17">
        <f t="shared" ref="K421:Q421" si="42">SUM(K409:K420)</f>
        <v>2411.7888000000003</v>
      </c>
      <c r="L421" s="19">
        <f t="shared" si="42"/>
        <v>0</v>
      </c>
      <c r="M421" s="17">
        <f t="shared" si="42"/>
        <v>0</v>
      </c>
      <c r="N421" s="19">
        <f t="shared" si="42"/>
        <v>0</v>
      </c>
      <c r="O421" s="19">
        <f t="shared" si="42"/>
        <v>0</v>
      </c>
      <c r="P421" s="19">
        <f t="shared" si="42"/>
        <v>0</v>
      </c>
      <c r="Q421" s="19">
        <f t="shared" si="42"/>
        <v>2784</v>
      </c>
      <c r="R421" s="17"/>
      <c r="S421" s="17">
        <f t="shared" ref="S421:X421" si="43">SUM(S409:S420)</f>
        <v>3780.6325999999999</v>
      </c>
      <c r="T421" s="19">
        <f t="shared" si="43"/>
        <v>1623</v>
      </c>
      <c r="U421" s="19">
        <f t="shared" si="43"/>
        <v>45</v>
      </c>
      <c r="V421" s="19">
        <f t="shared" si="43"/>
        <v>45</v>
      </c>
      <c r="W421" s="19">
        <f t="shared" si="43"/>
        <v>0</v>
      </c>
      <c r="X421" s="17">
        <f t="shared" si="43"/>
        <v>0</v>
      </c>
      <c r="Y421" s="17"/>
      <c r="Z421" s="17">
        <f>SUM(Z409:Z420)</f>
        <v>2311.2354</v>
      </c>
    </row>
    <row r="422" spans="1:26">
      <c r="A422" s="9" t="s">
        <v>527</v>
      </c>
    </row>
    <row r="423" spans="1:26">
      <c r="A423" s="11" t="s">
        <v>528</v>
      </c>
      <c r="B423" s="10"/>
      <c r="C423" s="12">
        <v>1.4458</v>
      </c>
      <c r="D423" s="13">
        <v>0</v>
      </c>
      <c r="E423" s="10" t="s">
        <v>529</v>
      </c>
      <c r="F423" s="14">
        <v>680</v>
      </c>
      <c r="G423" s="12">
        <v>1.4458</v>
      </c>
      <c r="H423" s="12">
        <v>983.14400000000001</v>
      </c>
      <c r="I423" s="14">
        <v>288</v>
      </c>
      <c r="J423" s="12">
        <v>1.4458</v>
      </c>
      <c r="K423" s="12">
        <v>416.3904</v>
      </c>
      <c r="L423" s="14">
        <v>0</v>
      </c>
      <c r="M423" s="12">
        <v>0</v>
      </c>
      <c r="N423" s="14">
        <v>0</v>
      </c>
      <c r="O423" s="14">
        <v>0</v>
      </c>
      <c r="P423" s="14">
        <v>0</v>
      </c>
      <c r="Q423" s="14">
        <v>613</v>
      </c>
      <c r="R423" s="12">
        <v>1.4458</v>
      </c>
      <c r="S423" s="12">
        <v>886.27539999999999</v>
      </c>
      <c r="T423" s="14">
        <v>355</v>
      </c>
      <c r="U423" s="14">
        <v>0</v>
      </c>
      <c r="V423" s="14">
        <v>0</v>
      </c>
      <c r="W423" s="14">
        <v>0</v>
      </c>
      <c r="X423" s="12">
        <v>0</v>
      </c>
      <c r="Y423" s="12">
        <v>1.4458</v>
      </c>
      <c r="Z423" s="12">
        <v>513.25900000000001</v>
      </c>
    </row>
    <row r="424" spans="1:26">
      <c r="A424" s="11" t="s">
        <v>530</v>
      </c>
      <c r="B424" s="10"/>
      <c r="C424" s="12">
        <v>1.4458</v>
      </c>
      <c r="D424" s="13">
        <v>0</v>
      </c>
      <c r="E424" s="10">
        <v>8066242</v>
      </c>
      <c r="F424" s="14">
        <v>266</v>
      </c>
      <c r="G424" s="12">
        <v>1.4458</v>
      </c>
      <c r="H424" s="12">
        <v>384.58280000000002</v>
      </c>
      <c r="I424" s="14">
        <v>-24</v>
      </c>
      <c r="J424" s="12">
        <v>1.4458</v>
      </c>
      <c r="K424" s="12">
        <v>-34.699199999999998</v>
      </c>
      <c r="L424" s="14">
        <v>0</v>
      </c>
      <c r="M424" s="12">
        <v>0</v>
      </c>
      <c r="N424" s="14">
        <v>0</v>
      </c>
      <c r="O424" s="14">
        <v>0</v>
      </c>
      <c r="P424" s="14">
        <v>0</v>
      </c>
      <c r="Q424" s="14">
        <v>236</v>
      </c>
      <c r="R424" s="12">
        <v>1.4458</v>
      </c>
      <c r="S424" s="12">
        <v>341.2088</v>
      </c>
      <c r="T424" s="14">
        <v>6</v>
      </c>
      <c r="U424" s="14">
        <v>0</v>
      </c>
      <c r="V424" s="14">
        <v>0</v>
      </c>
      <c r="W424" s="14">
        <v>0</v>
      </c>
      <c r="X424" s="12">
        <v>0</v>
      </c>
      <c r="Y424" s="12">
        <v>1.4458</v>
      </c>
      <c r="Z424" s="12">
        <v>8.6747999999999994</v>
      </c>
    </row>
    <row r="425" spans="1:26">
      <c r="A425" s="11" t="s">
        <v>531</v>
      </c>
      <c r="B425" s="10" t="s">
        <v>438</v>
      </c>
      <c r="C425" s="12">
        <v>1.4458</v>
      </c>
      <c r="D425" s="13">
        <v>0</v>
      </c>
      <c r="E425" s="10" t="s">
        <v>532</v>
      </c>
      <c r="F425" s="14">
        <v>488</v>
      </c>
      <c r="G425" s="12">
        <v>1.4458</v>
      </c>
      <c r="H425" s="12">
        <v>705.55039999999997</v>
      </c>
      <c r="I425" s="14">
        <v>72</v>
      </c>
      <c r="J425" s="12">
        <v>1.4458</v>
      </c>
      <c r="K425" s="12">
        <v>104.0976</v>
      </c>
      <c r="L425" s="14">
        <v>0</v>
      </c>
      <c r="M425" s="12">
        <v>0</v>
      </c>
      <c r="N425" s="14">
        <v>0</v>
      </c>
      <c r="O425" s="14">
        <v>0</v>
      </c>
      <c r="P425" s="14">
        <v>0</v>
      </c>
      <c r="Q425" s="14">
        <v>395</v>
      </c>
      <c r="R425" s="12">
        <v>1.4458</v>
      </c>
      <c r="S425" s="12">
        <v>571.09100000000001</v>
      </c>
      <c r="T425" s="14">
        <v>165</v>
      </c>
      <c r="U425" s="14">
        <v>0</v>
      </c>
      <c r="V425" s="14">
        <v>0</v>
      </c>
      <c r="W425" s="14">
        <v>0</v>
      </c>
      <c r="X425" s="12">
        <v>0</v>
      </c>
      <c r="Y425" s="12">
        <v>1.4458</v>
      </c>
      <c r="Z425" s="12">
        <v>238.55699999999999</v>
      </c>
    </row>
    <row r="426" spans="1:26">
      <c r="A426" s="11" t="s">
        <v>533</v>
      </c>
      <c r="B426" s="10"/>
      <c r="C426" s="12">
        <v>0.8</v>
      </c>
      <c r="D426" s="13">
        <v>0</v>
      </c>
      <c r="E426" s="10">
        <v>72311130110</v>
      </c>
      <c r="F426" s="14">
        <v>59</v>
      </c>
      <c r="G426" s="12">
        <v>0.8</v>
      </c>
      <c r="H426" s="12">
        <v>47.2</v>
      </c>
      <c r="I426" s="14">
        <v>0</v>
      </c>
      <c r="J426" s="12">
        <v>0</v>
      </c>
      <c r="K426" s="12">
        <v>0</v>
      </c>
      <c r="L426" s="14">
        <v>0</v>
      </c>
      <c r="M426" s="12">
        <v>0</v>
      </c>
      <c r="N426" s="14">
        <v>0</v>
      </c>
      <c r="O426" s="14">
        <v>0</v>
      </c>
      <c r="P426" s="14">
        <v>0</v>
      </c>
      <c r="Q426" s="14">
        <v>7</v>
      </c>
      <c r="R426" s="12">
        <v>0.8</v>
      </c>
      <c r="S426" s="12">
        <v>5.6</v>
      </c>
      <c r="T426" s="14">
        <v>52</v>
      </c>
      <c r="U426" s="14">
        <v>0</v>
      </c>
      <c r="V426" s="14">
        <v>0</v>
      </c>
      <c r="W426" s="14">
        <v>0</v>
      </c>
      <c r="X426" s="12">
        <v>0</v>
      </c>
      <c r="Y426" s="12">
        <v>0.8</v>
      </c>
      <c r="Z426" s="12">
        <v>41.6</v>
      </c>
    </row>
    <row r="427" spans="1:26">
      <c r="A427" s="11" t="s">
        <v>534</v>
      </c>
      <c r="B427" s="10" t="s">
        <v>438</v>
      </c>
      <c r="C427" s="12">
        <v>1.4208000000000001</v>
      </c>
      <c r="D427" s="13">
        <v>0</v>
      </c>
      <c r="E427" s="10" t="s">
        <v>535</v>
      </c>
      <c r="F427" s="14">
        <v>26</v>
      </c>
      <c r="G427" s="12">
        <v>1.4208000000000001</v>
      </c>
      <c r="H427" s="12">
        <v>36.940800000000003</v>
      </c>
      <c r="I427" s="14">
        <v>0</v>
      </c>
      <c r="J427" s="12">
        <v>0</v>
      </c>
      <c r="K427" s="12">
        <v>0</v>
      </c>
      <c r="L427" s="14">
        <v>0</v>
      </c>
      <c r="M427" s="12">
        <v>0</v>
      </c>
      <c r="N427" s="14">
        <v>0</v>
      </c>
      <c r="O427" s="14">
        <v>0</v>
      </c>
      <c r="P427" s="14">
        <v>0</v>
      </c>
      <c r="Q427" s="14">
        <v>29</v>
      </c>
      <c r="R427" s="12">
        <v>1.4208000000000001</v>
      </c>
      <c r="S427" s="12">
        <v>41.203200000000002</v>
      </c>
      <c r="T427" s="21">
        <v>-3</v>
      </c>
      <c r="U427" s="21">
        <v>0</v>
      </c>
      <c r="V427" s="21">
        <v>0</v>
      </c>
      <c r="W427" s="21">
        <v>0</v>
      </c>
      <c r="X427" s="12">
        <v>0</v>
      </c>
      <c r="Y427" s="12">
        <v>1.4208000000000001</v>
      </c>
      <c r="Z427" s="12">
        <v>-4.2624000000000004</v>
      </c>
    </row>
    <row r="428" spans="1:26">
      <c r="A428" s="11" t="s">
        <v>536</v>
      </c>
      <c r="B428" s="10"/>
      <c r="C428" s="12">
        <v>1.4458</v>
      </c>
      <c r="D428" s="13">
        <v>0</v>
      </c>
      <c r="E428" s="10">
        <v>72890006196</v>
      </c>
      <c r="F428" s="14">
        <v>87</v>
      </c>
      <c r="G428" s="12">
        <v>1.4458</v>
      </c>
      <c r="H428" s="12">
        <v>125.7846</v>
      </c>
      <c r="I428" s="14">
        <v>0</v>
      </c>
      <c r="J428" s="12">
        <v>0</v>
      </c>
      <c r="K428" s="12">
        <v>0</v>
      </c>
      <c r="L428" s="14">
        <v>0</v>
      </c>
      <c r="M428" s="12">
        <v>0</v>
      </c>
      <c r="N428" s="14">
        <v>0</v>
      </c>
      <c r="O428" s="14">
        <v>0</v>
      </c>
      <c r="P428" s="14">
        <v>0</v>
      </c>
      <c r="Q428" s="14">
        <v>35</v>
      </c>
      <c r="R428" s="12">
        <v>1.4458</v>
      </c>
      <c r="S428" s="12">
        <v>50.603000000000002</v>
      </c>
      <c r="T428" s="14">
        <v>52</v>
      </c>
      <c r="U428" s="14">
        <v>0</v>
      </c>
      <c r="V428" s="14">
        <v>0</v>
      </c>
      <c r="W428" s="14">
        <v>0</v>
      </c>
      <c r="X428" s="12">
        <v>0</v>
      </c>
      <c r="Y428" s="12">
        <v>1.4458</v>
      </c>
      <c r="Z428" s="12">
        <v>75.181600000000003</v>
      </c>
    </row>
    <row r="429" spans="1:26">
      <c r="A429" s="11" t="s">
        <v>537</v>
      </c>
      <c r="B429" s="10"/>
      <c r="C429" s="12">
        <v>1.4458</v>
      </c>
      <c r="D429" s="13">
        <v>0</v>
      </c>
      <c r="E429" s="10">
        <v>8066349</v>
      </c>
      <c r="F429" s="14">
        <v>68</v>
      </c>
      <c r="G429" s="12">
        <v>1.4458</v>
      </c>
      <c r="H429" s="12">
        <v>98.314400000000006</v>
      </c>
      <c r="I429" s="14">
        <v>0</v>
      </c>
      <c r="J429" s="12">
        <v>0</v>
      </c>
      <c r="K429" s="12">
        <v>0</v>
      </c>
      <c r="L429" s="14">
        <v>0</v>
      </c>
      <c r="M429" s="12">
        <v>0</v>
      </c>
      <c r="N429" s="14">
        <v>0</v>
      </c>
      <c r="O429" s="14">
        <v>0</v>
      </c>
      <c r="P429" s="14">
        <v>0</v>
      </c>
      <c r="Q429" s="14">
        <v>65</v>
      </c>
      <c r="R429" s="12">
        <v>1.4458</v>
      </c>
      <c r="S429" s="12">
        <v>93.977000000000004</v>
      </c>
      <c r="T429" s="14">
        <v>3</v>
      </c>
      <c r="U429" s="14">
        <v>0</v>
      </c>
      <c r="V429" s="14">
        <v>0</v>
      </c>
      <c r="W429" s="14">
        <v>0</v>
      </c>
      <c r="X429" s="12">
        <v>0</v>
      </c>
      <c r="Y429" s="12">
        <v>1.4458</v>
      </c>
      <c r="Z429" s="12">
        <v>4.3373999999999997</v>
      </c>
    </row>
    <row r="430" spans="1:26">
      <c r="A430" s="15" t="s">
        <v>538</v>
      </c>
      <c r="B430" s="16"/>
      <c r="C430" s="17"/>
      <c r="D430" s="18"/>
      <c r="E430" s="16"/>
      <c r="F430" s="19">
        <f>SUM(F423:F429)</f>
        <v>1674</v>
      </c>
      <c r="G430" s="17"/>
      <c r="H430" s="17">
        <f>SUM(H423:H429)</f>
        <v>2381.5169999999998</v>
      </c>
      <c r="I430" s="19">
        <f>SUM(I423:I429)</f>
        <v>336</v>
      </c>
      <c r="J430" s="17"/>
      <c r="K430" s="17">
        <f t="shared" ref="K430:Q430" si="44">SUM(K423:K429)</f>
        <v>485.78879999999998</v>
      </c>
      <c r="L430" s="19">
        <f t="shared" si="44"/>
        <v>0</v>
      </c>
      <c r="M430" s="17">
        <f t="shared" si="44"/>
        <v>0</v>
      </c>
      <c r="N430" s="19">
        <f t="shared" si="44"/>
        <v>0</v>
      </c>
      <c r="O430" s="19">
        <f t="shared" si="44"/>
        <v>0</v>
      </c>
      <c r="P430" s="19">
        <f t="shared" si="44"/>
        <v>0</v>
      </c>
      <c r="Q430" s="19">
        <f t="shared" si="44"/>
        <v>1380</v>
      </c>
      <c r="R430" s="17"/>
      <c r="S430" s="17">
        <f t="shared" ref="S430:X430" si="45">SUM(S423:S429)</f>
        <v>1989.9583999999998</v>
      </c>
      <c r="T430" s="19">
        <f t="shared" si="45"/>
        <v>630</v>
      </c>
      <c r="U430" s="19">
        <f t="shared" si="45"/>
        <v>0</v>
      </c>
      <c r="V430" s="19">
        <f t="shared" si="45"/>
        <v>0</v>
      </c>
      <c r="W430" s="19">
        <f t="shared" si="45"/>
        <v>0</v>
      </c>
      <c r="X430" s="17">
        <f t="shared" si="45"/>
        <v>0</v>
      </c>
      <c r="Y430" s="17"/>
      <c r="Z430" s="17">
        <f>SUM(Z423:Z429)</f>
        <v>877.34740000000011</v>
      </c>
    </row>
    <row r="431" spans="1:26">
      <c r="A431" s="6" t="s">
        <v>539</v>
      </c>
      <c r="B431" s="6"/>
      <c r="C431" s="23"/>
      <c r="D431" s="24"/>
      <c r="E431" s="6"/>
      <c r="F431" s="25">
        <f>SUM(F421,F430)</f>
        <v>4473</v>
      </c>
      <c r="G431" s="23"/>
      <c r="H431" s="23">
        <f>SUM(H421,H430)</f>
        <v>6061.5962</v>
      </c>
      <c r="I431" s="25">
        <f>SUM(I421,I430)</f>
        <v>1944</v>
      </c>
      <c r="J431" s="23"/>
      <c r="K431" s="23">
        <f t="shared" ref="K431:Q431" si="46">SUM(K421,K430)</f>
        <v>2897.5776000000001</v>
      </c>
      <c r="L431" s="25">
        <f t="shared" si="46"/>
        <v>0</v>
      </c>
      <c r="M431" s="23">
        <f t="shared" si="46"/>
        <v>0</v>
      </c>
      <c r="N431" s="25">
        <f t="shared" si="46"/>
        <v>0</v>
      </c>
      <c r="O431" s="25">
        <f t="shared" si="46"/>
        <v>0</v>
      </c>
      <c r="P431" s="25">
        <f t="shared" si="46"/>
        <v>0</v>
      </c>
      <c r="Q431" s="25">
        <f t="shared" si="46"/>
        <v>4164</v>
      </c>
      <c r="R431" s="23"/>
      <c r="S431" s="23">
        <f t="shared" ref="S431:X431" si="47">SUM(S421,S430)</f>
        <v>5770.5909999999994</v>
      </c>
      <c r="T431" s="25">
        <f t="shared" si="47"/>
        <v>2253</v>
      </c>
      <c r="U431" s="25">
        <f t="shared" si="47"/>
        <v>45</v>
      </c>
      <c r="V431" s="25">
        <f t="shared" si="47"/>
        <v>45</v>
      </c>
      <c r="W431" s="25">
        <f t="shared" si="47"/>
        <v>0</v>
      </c>
      <c r="X431" s="23">
        <f t="shared" si="47"/>
        <v>0</v>
      </c>
      <c r="Y431" s="23"/>
      <c r="Z431" s="23">
        <f>SUM(Z421,Z430)</f>
        <v>3188.5828000000001</v>
      </c>
    </row>
    <row r="432" spans="1:26">
      <c r="A432" s="8" t="s">
        <v>540</v>
      </c>
    </row>
    <row r="433" spans="1:26">
      <c r="A433" s="9" t="s">
        <v>541</v>
      </c>
    </row>
    <row r="434" spans="1:26">
      <c r="A434" s="11" t="s">
        <v>542</v>
      </c>
      <c r="B434" s="10"/>
      <c r="C434" s="12">
        <v>0</v>
      </c>
      <c r="D434" s="13">
        <v>1984</v>
      </c>
      <c r="E434" s="10"/>
      <c r="F434" s="13">
        <v>0.7</v>
      </c>
      <c r="G434" s="12">
        <v>0</v>
      </c>
      <c r="H434" s="12">
        <v>0</v>
      </c>
      <c r="I434" s="14">
        <v>0</v>
      </c>
      <c r="J434" s="12">
        <v>0</v>
      </c>
      <c r="K434" s="12">
        <v>0</v>
      </c>
      <c r="L434" s="14">
        <v>0</v>
      </c>
      <c r="M434" s="12">
        <v>0</v>
      </c>
      <c r="N434" s="14">
        <v>0</v>
      </c>
      <c r="O434" s="14">
        <v>0</v>
      </c>
      <c r="P434" s="14">
        <v>0</v>
      </c>
      <c r="Q434" s="14">
        <v>0.96</v>
      </c>
      <c r="R434" s="12">
        <v>0</v>
      </c>
      <c r="S434" s="12">
        <v>0</v>
      </c>
      <c r="T434" s="20">
        <v>-0.27</v>
      </c>
      <c r="U434" s="20">
        <v>-529.1</v>
      </c>
      <c r="V434" s="20">
        <v>-15.6</v>
      </c>
      <c r="W434" s="21">
        <v>0</v>
      </c>
      <c r="X434" s="12">
        <v>0</v>
      </c>
      <c r="Y434" s="12">
        <v>0</v>
      </c>
      <c r="Z434" s="12">
        <v>0</v>
      </c>
    </row>
    <row r="435" spans="1:26">
      <c r="A435" s="11" t="s">
        <v>543</v>
      </c>
      <c r="B435" s="10" t="s">
        <v>512</v>
      </c>
      <c r="C435" s="12">
        <v>138</v>
      </c>
      <c r="D435" s="13">
        <v>1984</v>
      </c>
      <c r="E435" s="10">
        <v>1820000501</v>
      </c>
      <c r="F435" s="13">
        <v>1.8</v>
      </c>
      <c r="G435" s="12">
        <v>137.96166666667</v>
      </c>
      <c r="H435" s="12">
        <v>248.33099999999999</v>
      </c>
      <c r="I435" s="14">
        <v>0</v>
      </c>
      <c r="J435" s="12">
        <v>0</v>
      </c>
      <c r="K435" s="12">
        <v>0</v>
      </c>
      <c r="L435" s="14">
        <v>0</v>
      </c>
      <c r="M435" s="12">
        <v>0</v>
      </c>
      <c r="N435" s="14">
        <v>0</v>
      </c>
      <c r="O435" s="14">
        <v>0</v>
      </c>
      <c r="P435" s="14">
        <v>0</v>
      </c>
      <c r="Q435" s="14">
        <v>0.97</v>
      </c>
      <c r="R435" s="12">
        <v>138.18494845360999</v>
      </c>
      <c r="S435" s="12">
        <v>134.0394</v>
      </c>
      <c r="T435" s="13">
        <v>0.83</v>
      </c>
      <c r="U435" s="13">
        <v>1643.1</v>
      </c>
      <c r="V435" s="13">
        <v>48.6</v>
      </c>
      <c r="W435" s="14">
        <v>0</v>
      </c>
      <c r="X435" s="12">
        <v>0</v>
      </c>
      <c r="Y435" s="12">
        <v>137.70070000000001</v>
      </c>
      <c r="Z435" s="12">
        <v>114.2916</v>
      </c>
    </row>
    <row r="436" spans="1:26">
      <c r="A436" s="11" t="s">
        <v>544</v>
      </c>
      <c r="B436" s="10"/>
      <c r="C436" s="12">
        <v>143</v>
      </c>
      <c r="D436" s="13">
        <v>1984</v>
      </c>
      <c r="E436" s="10"/>
      <c r="F436" s="13">
        <v>1.7</v>
      </c>
      <c r="G436" s="12">
        <v>142.81494117647</v>
      </c>
      <c r="H436" s="12">
        <v>242.78540000000001</v>
      </c>
      <c r="I436" s="14">
        <v>0</v>
      </c>
      <c r="J436" s="12">
        <v>0</v>
      </c>
      <c r="K436" s="12">
        <v>0</v>
      </c>
      <c r="L436" s="14">
        <v>0</v>
      </c>
      <c r="M436" s="12">
        <v>0</v>
      </c>
      <c r="N436" s="14">
        <v>0</v>
      </c>
      <c r="O436" s="14">
        <v>0</v>
      </c>
      <c r="P436" s="14">
        <v>0</v>
      </c>
      <c r="Q436" s="13">
        <v>1.25</v>
      </c>
      <c r="R436" s="12">
        <v>143.37752</v>
      </c>
      <c r="S436" s="12">
        <v>179.22190000000001</v>
      </c>
      <c r="T436" s="13">
        <v>0.44</v>
      </c>
      <c r="U436" s="13">
        <v>881.9</v>
      </c>
      <c r="V436" s="13">
        <v>26.1</v>
      </c>
      <c r="W436" s="14">
        <v>0</v>
      </c>
      <c r="X436" s="12">
        <v>0</v>
      </c>
      <c r="Y436" s="12">
        <v>144.46250000000001</v>
      </c>
      <c r="Z436" s="12">
        <v>63.563499999999998</v>
      </c>
    </row>
    <row r="437" spans="1:26">
      <c r="A437" s="11" t="s">
        <v>545</v>
      </c>
      <c r="B437" s="10"/>
      <c r="C437" s="12">
        <v>165</v>
      </c>
      <c r="D437" s="13">
        <v>1984</v>
      </c>
      <c r="E437" s="10"/>
      <c r="F437" s="13">
        <v>0.22</v>
      </c>
      <c r="G437" s="12">
        <v>163.27500000000001</v>
      </c>
      <c r="H437" s="12">
        <v>35.920499999999997</v>
      </c>
      <c r="I437" s="14">
        <v>0</v>
      </c>
      <c r="J437" s="12">
        <v>0</v>
      </c>
      <c r="K437" s="12">
        <v>0</v>
      </c>
      <c r="L437" s="14">
        <v>0</v>
      </c>
      <c r="M437" s="12">
        <v>0</v>
      </c>
      <c r="N437" s="14">
        <v>0</v>
      </c>
      <c r="O437" s="14">
        <v>0</v>
      </c>
      <c r="P437" s="14">
        <v>0</v>
      </c>
      <c r="Q437" s="13">
        <v>0.15</v>
      </c>
      <c r="R437" s="12">
        <v>161.26</v>
      </c>
      <c r="S437" s="12">
        <v>24.189</v>
      </c>
      <c r="T437" s="13">
        <v>7.0000000000000007E-2</v>
      </c>
      <c r="U437" s="13">
        <v>141.1</v>
      </c>
      <c r="V437" s="13">
        <v>4.2</v>
      </c>
      <c r="W437" s="14">
        <v>0</v>
      </c>
      <c r="X437" s="12">
        <v>0</v>
      </c>
      <c r="Y437" s="12">
        <v>167.59289999999999</v>
      </c>
      <c r="Z437" s="12">
        <v>11.7315</v>
      </c>
    </row>
    <row r="438" spans="1:26">
      <c r="A438" s="15" t="s">
        <v>546</v>
      </c>
      <c r="B438" s="16"/>
      <c r="C438" s="17"/>
      <c r="D438" s="18"/>
      <c r="E438" s="16"/>
      <c r="F438" s="18">
        <f>SUM(F434:F437)</f>
        <v>4.42</v>
      </c>
      <c r="G438" s="17"/>
      <c r="H438" s="17">
        <f>SUM(H434:H437)</f>
        <v>527.03689999999995</v>
      </c>
      <c r="I438" s="19">
        <f>SUM(I434:I437)</f>
        <v>0</v>
      </c>
      <c r="J438" s="17"/>
      <c r="K438" s="17">
        <f t="shared" ref="K438:Q438" si="48">SUM(K434:K437)</f>
        <v>0</v>
      </c>
      <c r="L438" s="19">
        <f t="shared" si="48"/>
        <v>0</v>
      </c>
      <c r="M438" s="17">
        <f t="shared" si="48"/>
        <v>0</v>
      </c>
      <c r="N438" s="19">
        <f t="shared" si="48"/>
        <v>0</v>
      </c>
      <c r="O438" s="19">
        <f t="shared" si="48"/>
        <v>0</v>
      </c>
      <c r="P438" s="19">
        <f t="shared" si="48"/>
        <v>0</v>
      </c>
      <c r="Q438" s="18">
        <f t="shared" si="48"/>
        <v>3.3299999999999996</v>
      </c>
      <c r="R438" s="17"/>
      <c r="S438" s="17">
        <f t="shared" ref="S438:X438" si="49">SUM(S434:S437)</f>
        <v>337.45030000000003</v>
      </c>
      <c r="T438" s="18">
        <f t="shared" si="49"/>
        <v>1.07</v>
      </c>
      <c r="U438" s="19">
        <f t="shared" si="49"/>
        <v>2137</v>
      </c>
      <c r="V438" s="18">
        <f t="shared" si="49"/>
        <v>63.300000000000004</v>
      </c>
      <c r="W438" s="19">
        <f t="shared" si="49"/>
        <v>0</v>
      </c>
      <c r="X438" s="17">
        <f t="shared" si="49"/>
        <v>0</v>
      </c>
      <c r="Y438" s="17"/>
      <c r="Z438" s="17">
        <f>SUM(Z434:Z437)</f>
        <v>189.5866</v>
      </c>
    </row>
    <row r="439" spans="1:26">
      <c r="A439" s="9" t="s">
        <v>547</v>
      </c>
    </row>
    <row r="440" spans="1:26">
      <c r="A440" s="11" t="s">
        <v>548</v>
      </c>
      <c r="B440" s="10"/>
      <c r="C440" s="12">
        <v>179</v>
      </c>
      <c r="D440" s="13">
        <v>1984</v>
      </c>
      <c r="E440" s="10"/>
      <c r="F440" s="13">
        <v>0.52</v>
      </c>
      <c r="G440" s="12">
        <v>179</v>
      </c>
      <c r="H440" s="12">
        <v>93.08</v>
      </c>
      <c r="I440" s="14">
        <v>0</v>
      </c>
      <c r="J440" s="12">
        <v>0</v>
      </c>
      <c r="K440" s="12">
        <v>0</v>
      </c>
      <c r="L440" s="14">
        <v>0</v>
      </c>
      <c r="M440" s="12">
        <v>0</v>
      </c>
      <c r="N440" s="14">
        <v>0</v>
      </c>
      <c r="O440" s="14">
        <v>0</v>
      </c>
      <c r="P440" s="14">
        <v>0</v>
      </c>
      <c r="Q440" s="13">
        <v>0.52</v>
      </c>
      <c r="R440" s="12">
        <v>179</v>
      </c>
      <c r="S440" s="12">
        <v>93.08</v>
      </c>
      <c r="T440" s="14">
        <v>0</v>
      </c>
      <c r="U440" s="14">
        <v>0</v>
      </c>
      <c r="V440" s="14">
        <v>0</v>
      </c>
      <c r="W440" s="14">
        <v>0</v>
      </c>
      <c r="X440" s="12">
        <v>0</v>
      </c>
      <c r="Y440" s="12">
        <v>179</v>
      </c>
      <c r="Z440" s="12">
        <v>0</v>
      </c>
    </row>
    <row r="441" spans="1:26">
      <c r="A441" s="11" t="s">
        <v>549</v>
      </c>
      <c r="B441" s="10" t="s">
        <v>438</v>
      </c>
      <c r="C441" s="12">
        <v>161</v>
      </c>
      <c r="D441" s="13">
        <v>1984</v>
      </c>
      <c r="E441" s="10"/>
      <c r="F441" s="13">
        <v>0.35</v>
      </c>
      <c r="G441" s="12">
        <v>160.126</v>
      </c>
      <c r="H441" s="12">
        <v>56.0441</v>
      </c>
      <c r="I441" s="14">
        <v>1</v>
      </c>
      <c r="J441" s="12">
        <v>161</v>
      </c>
      <c r="K441" s="12">
        <v>161</v>
      </c>
      <c r="L441" s="14">
        <v>0</v>
      </c>
      <c r="M441" s="12">
        <v>0</v>
      </c>
      <c r="N441" s="14">
        <v>0</v>
      </c>
      <c r="O441" s="14">
        <v>0</v>
      </c>
      <c r="P441" s="14">
        <v>0</v>
      </c>
      <c r="Q441" s="14">
        <v>0.97</v>
      </c>
      <c r="R441" s="12">
        <v>161.04979381442999</v>
      </c>
      <c r="S441" s="12">
        <v>156.2183</v>
      </c>
      <c r="T441" s="13">
        <v>0.38</v>
      </c>
      <c r="U441" s="13">
        <v>749.4</v>
      </c>
      <c r="V441" s="13">
        <v>22.2</v>
      </c>
      <c r="W441" s="14">
        <v>0</v>
      </c>
      <c r="X441" s="12">
        <v>0</v>
      </c>
      <c r="Y441" s="12">
        <v>160.06790000000001</v>
      </c>
      <c r="Z441" s="12">
        <v>60.825800000000001</v>
      </c>
    </row>
    <row r="442" spans="1:26">
      <c r="A442" s="11" t="s">
        <v>550</v>
      </c>
      <c r="B442" s="10" t="s">
        <v>51</v>
      </c>
      <c r="C442" s="12">
        <v>180</v>
      </c>
      <c r="D442" s="13">
        <v>1690.7</v>
      </c>
      <c r="E442" s="10"/>
      <c r="F442" s="13">
        <v>1.44</v>
      </c>
      <c r="G442" s="12">
        <v>180.4</v>
      </c>
      <c r="H442" s="12">
        <v>259.77600000000001</v>
      </c>
      <c r="I442" s="14">
        <v>0</v>
      </c>
      <c r="J442" s="12">
        <v>0</v>
      </c>
      <c r="K442" s="12">
        <v>0</v>
      </c>
      <c r="L442" s="14">
        <v>0</v>
      </c>
      <c r="M442" s="12">
        <v>0</v>
      </c>
      <c r="N442" s="14">
        <v>0</v>
      </c>
      <c r="O442" s="14">
        <v>0</v>
      </c>
      <c r="P442" s="14">
        <v>0</v>
      </c>
      <c r="Q442" s="13">
        <v>0.55000000000000004</v>
      </c>
      <c r="R442" s="12">
        <v>179.18181818182001</v>
      </c>
      <c r="S442" s="12">
        <v>98.55</v>
      </c>
      <c r="T442" s="13">
        <v>0.9</v>
      </c>
      <c r="U442" s="13">
        <v>1514.3</v>
      </c>
      <c r="V442" s="13">
        <v>44.8</v>
      </c>
      <c r="W442" s="14">
        <v>0</v>
      </c>
      <c r="X442" s="12">
        <v>0</v>
      </c>
      <c r="Y442" s="12">
        <v>179.14</v>
      </c>
      <c r="Z442" s="12">
        <v>161.226</v>
      </c>
    </row>
    <row r="443" spans="1:26">
      <c r="A443" s="11" t="s">
        <v>551</v>
      </c>
      <c r="B443" s="10" t="s">
        <v>438</v>
      </c>
      <c r="C443" s="12">
        <v>161</v>
      </c>
      <c r="D443" s="13">
        <v>1984</v>
      </c>
      <c r="E443" s="10"/>
      <c r="F443" s="13">
        <v>0.88</v>
      </c>
      <c r="G443" s="12">
        <v>161.25613636364</v>
      </c>
      <c r="H443" s="12">
        <v>141.90539999999999</v>
      </c>
      <c r="I443" s="14">
        <v>1</v>
      </c>
      <c r="J443" s="12">
        <v>161</v>
      </c>
      <c r="K443" s="12">
        <v>161</v>
      </c>
      <c r="L443" s="14">
        <v>0</v>
      </c>
      <c r="M443" s="12">
        <v>0</v>
      </c>
      <c r="N443" s="14">
        <v>0</v>
      </c>
      <c r="O443" s="14">
        <v>0</v>
      </c>
      <c r="P443" s="14">
        <v>0</v>
      </c>
      <c r="Q443" s="14">
        <v>0.97</v>
      </c>
      <c r="R443" s="12">
        <v>161.04979381442999</v>
      </c>
      <c r="S443" s="12">
        <v>156.2183</v>
      </c>
      <c r="T443" s="13">
        <v>0.91</v>
      </c>
      <c r="U443" s="13">
        <v>1807.6</v>
      </c>
      <c r="V443" s="13">
        <v>53.5</v>
      </c>
      <c r="W443" s="14">
        <v>0</v>
      </c>
      <c r="X443" s="12">
        <v>0</v>
      </c>
      <c r="Y443" s="12">
        <v>161.19460000000001</v>
      </c>
      <c r="Z443" s="12">
        <v>146.68709999999999</v>
      </c>
    </row>
    <row r="444" spans="1:26">
      <c r="A444" s="11" t="s">
        <v>552</v>
      </c>
      <c r="B444" s="10" t="s">
        <v>512</v>
      </c>
      <c r="C444" s="12">
        <v>168</v>
      </c>
      <c r="D444" s="13">
        <v>1689.6</v>
      </c>
      <c r="E444" s="10">
        <v>1540000000000</v>
      </c>
      <c r="F444" s="13">
        <v>0.65</v>
      </c>
      <c r="G444" s="12">
        <v>168.41353846154001</v>
      </c>
      <c r="H444" s="12">
        <v>109.4688</v>
      </c>
      <c r="I444" s="14">
        <v>0</v>
      </c>
      <c r="J444" s="12">
        <v>0</v>
      </c>
      <c r="K444" s="12">
        <v>0</v>
      </c>
      <c r="L444" s="14">
        <v>0</v>
      </c>
      <c r="M444" s="12">
        <v>0</v>
      </c>
      <c r="N444" s="14">
        <v>0</v>
      </c>
      <c r="O444" s="14">
        <v>0</v>
      </c>
      <c r="P444" s="14">
        <v>0</v>
      </c>
      <c r="Q444" s="13">
        <v>0.44</v>
      </c>
      <c r="R444" s="12">
        <v>169.06909090908999</v>
      </c>
      <c r="S444" s="12">
        <v>74.3904</v>
      </c>
      <c r="T444" s="13">
        <v>0.21</v>
      </c>
      <c r="U444" s="13">
        <v>352.7</v>
      </c>
      <c r="V444" s="13">
        <v>10.4</v>
      </c>
      <c r="W444" s="14">
        <v>0</v>
      </c>
      <c r="X444" s="12">
        <v>0</v>
      </c>
      <c r="Y444" s="12">
        <v>167.04</v>
      </c>
      <c r="Z444" s="12">
        <v>35.078400000000002</v>
      </c>
    </row>
    <row r="445" spans="1:26">
      <c r="A445" s="15" t="s">
        <v>553</v>
      </c>
      <c r="B445" s="16"/>
      <c r="C445" s="17"/>
      <c r="D445" s="18"/>
      <c r="E445" s="16"/>
      <c r="F445" s="18">
        <f>SUM(F440:F444)</f>
        <v>3.84</v>
      </c>
      <c r="G445" s="17"/>
      <c r="H445" s="17">
        <f>SUM(H440:H444)</f>
        <v>660.27429999999993</v>
      </c>
      <c r="I445" s="19">
        <f>SUM(I440:I444)</f>
        <v>2</v>
      </c>
      <c r="J445" s="17"/>
      <c r="K445" s="17">
        <f t="shared" ref="K445:Q445" si="50">SUM(K440:K444)</f>
        <v>322</v>
      </c>
      <c r="L445" s="19">
        <f t="shared" si="50"/>
        <v>0</v>
      </c>
      <c r="M445" s="17">
        <f t="shared" si="50"/>
        <v>0</v>
      </c>
      <c r="N445" s="19">
        <f t="shared" si="50"/>
        <v>0</v>
      </c>
      <c r="O445" s="19">
        <f t="shared" si="50"/>
        <v>0</v>
      </c>
      <c r="P445" s="19">
        <f t="shared" si="50"/>
        <v>0</v>
      </c>
      <c r="Q445" s="18">
        <f t="shared" si="50"/>
        <v>3.4499999999999997</v>
      </c>
      <c r="R445" s="17"/>
      <c r="S445" s="17">
        <f t="shared" ref="S445:X445" si="51">SUM(S440:S444)</f>
        <v>578.45699999999999</v>
      </c>
      <c r="T445" s="18">
        <f t="shared" si="51"/>
        <v>2.4</v>
      </c>
      <c r="U445" s="19">
        <f t="shared" si="51"/>
        <v>4424</v>
      </c>
      <c r="V445" s="18">
        <f t="shared" si="51"/>
        <v>130.9</v>
      </c>
      <c r="W445" s="19">
        <f t="shared" si="51"/>
        <v>0</v>
      </c>
      <c r="X445" s="17">
        <f t="shared" si="51"/>
        <v>0</v>
      </c>
      <c r="Y445" s="17"/>
      <c r="Z445" s="17">
        <f>SUM(Z440:Z444)</f>
        <v>403.81729999999999</v>
      </c>
    </row>
    <row r="446" spans="1:26">
      <c r="A446" s="6" t="s">
        <v>554</v>
      </c>
      <c r="B446" s="6"/>
      <c r="C446" s="23"/>
      <c r="D446" s="24"/>
      <c r="E446" s="6"/>
      <c r="F446" s="24">
        <f>SUM(F438,F445)</f>
        <v>8.26</v>
      </c>
      <c r="G446" s="23"/>
      <c r="H446" s="23">
        <f>SUM(H438,H445)</f>
        <v>1187.3111999999999</v>
      </c>
      <c r="I446" s="25">
        <f>SUM(I438,I445)</f>
        <v>2</v>
      </c>
      <c r="J446" s="23"/>
      <c r="K446" s="23">
        <f t="shared" ref="K446:Q446" si="52">SUM(K438,K445)</f>
        <v>322</v>
      </c>
      <c r="L446" s="25">
        <f t="shared" si="52"/>
        <v>0</v>
      </c>
      <c r="M446" s="23">
        <f t="shared" si="52"/>
        <v>0</v>
      </c>
      <c r="N446" s="25">
        <f t="shared" si="52"/>
        <v>0</v>
      </c>
      <c r="O446" s="25">
        <f t="shared" si="52"/>
        <v>0</v>
      </c>
      <c r="P446" s="25">
        <f t="shared" si="52"/>
        <v>0</v>
      </c>
      <c r="Q446" s="24">
        <f t="shared" si="52"/>
        <v>6.7799999999999994</v>
      </c>
      <c r="R446" s="23"/>
      <c r="S446" s="23">
        <f t="shared" ref="S446:X446" si="53">SUM(S438,S445)</f>
        <v>915.90730000000008</v>
      </c>
      <c r="T446" s="24">
        <f t="shared" si="53"/>
        <v>3.4699999999999998</v>
      </c>
      <c r="U446" s="25">
        <f t="shared" si="53"/>
        <v>6561</v>
      </c>
      <c r="V446" s="24">
        <f t="shared" si="53"/>
        <v>194.20000000000002</v>
      </c>
      <c r="W446" s="25">
        <f t="shared" si="53"/>
        <v>0</v>
      </c>
      <c r="X446" s="23">
        <f t="shared" si="53"/>
        <v>0</v>
      </c>
      <c r="Y446" s="23"/>
      <c r="Z446" s="23">
        <f>SUM(Z438,Z445)</f>
        <v>593.40390000000002</v>
      </c>
    </row>
    <row r="447" spans="1:26">
      <c r="A447" s="8" t="s">
        <v>555</v>
      </c>
    </row>
    <row r="448" spans="1:26">
      <c r="A448" s="9" t="s">
        <v>556</v>
      </c>
    </row>
    <row r="449" spans="1:26">
      <c r="A449" s="11" t="s">
        <v>557</v>
      </c>
      <c r="B449" s="10"/>
      <c r="C449" s="12">
        <v>1.7854000000000001</v>
      </c>
      <c r="D449" s="13">
        <v>0</v>
      </c>
      <c r="E449" s="10">
        <v>611269235685</v>
      </c>
      <c r="F449" s="14">
        <v>177</v>
      </c>
      <c r="G449" s="12">
        <v>1.7854000000000001</v>
      </c>
      <c r="H449" s="12">
        <v>316.01580000000001</v>
      </c>
      <c r="I449" s="14">
        <v>480</v>
      </c>
      <c r="J449" s="12">
        <v>1.7854000000000001</v>
      </c>
      <c r="K449" s="12">
        <v>856.99199999999996</v>
      </c>
      <c r="L449" s="14">
        <v>0</v>
      </c>
      <c r="M449" s="12">
        <v>0</v>
      </c>
      <c r="N449" s="14">
        <v>0</v>
      </c>
      <c r="O449" s="14">
        <v>0</v>
      </c>
      <c r="P449" s="14">
        <v>0</v>
      </c>
      <c r="Q449" s="14">
        <v>230</v>
      </c>
      <c r="R449" s="12">
        <v>1.7854000000000001</v>
      </c>
      <c r="S449" s="12">
        <v>410.642</v>
      </c>
      <c r="T449" s="14">
        <v>427</v>
      </c>
      <c r="U449" s="14">
        <v>0</v>
      </c>
      <c r="V449" s="14">
        <v>0</v>
      </c>
      <c r="W449" s="14">
        <v>0</v>
      </c>
      <c r="X449" s="12">
        <v>0</v>
      </c>
      <c r="Y449" s="12">
        <v>1.7854000000000001</v>
      </c>
      <c r="Z449" s="12">
        <v>762.36580000000004</v>
      </c>
    </row>
    <row r="450" spans="1:26">
      <c r="A450" s="11" t="s">
        <v>558</v>
      </c>
      <c r="B450" s="10"/>
      <c r="C450" s="12">
        <v>1.7854000000000001</v>
      </c>
      <c r="D450" s="13">
        <v>0</v>
      </c>
      <c r="E450" s="10">
        <v>611269281361</v>
      </c>
      <c r="F450" s="14">
        <v>179</v>
      </c>
      <c r="G450" s="12">
        <v>1.7854000000000001</v>
      </c>
      <c r="H450" s="12">
        <v>319.58659999999998</v>
      </c>
      <c r="I450" s="14">
        <v>0</v>
      </c>
      <c r="J450" s="12">
        <v>0</v>
      </c>
      <c r="K450" s="12">
        <v>0</v>
      </c>
      <c r="L450" s="14">
        <v>0</v>
      </c>
      <c r="M450" s="12">
        <v>0</v>
      </c>
      <c r="N450" s="14">
        <v>0</v>
      </c>
      <c r="O450" s="14">
        <v>0</v>
      </c>
      <c r="P450" s="14">
        <v>0</v>
      </c>
      <c r="Q450" s="14">
        <v>92</v>
      </c>
      <c r="R450" s="12">
        <v>1.7854000000000001</v>
      </c>
      <c r="S450" s="12">
        <v>164.2568</v>
      </c>
      <c r="T450" s="14">
        <v>87</v>
      </c>
      <c r="U450" s="14">
        <v>0</v>
      </c>
      <c r="V450" s="14">
        <v>0</v>
      </c>
      <c r="W450" s="14">
        <v>0</v>
      </c>
      <c r="X450" s="12">
        <v>0</v>
      </c>
      <c r="Y450" s="12">
        <v>1.7854000000000001</v>
      </c>
      <c r="Z450" s="12">
        <v>155.32980000000001</v>
      </c>
    </row>
    <row r="451" spans="1:26">
      <c r="A451" s="11" t="s">
        <v>559</v>
      </c>
      <c r="B451" s="10"/>
      <c r="C451" s="12">
        <v>1.7854000000000001</v>
      </c>
      <c r="D451" s="13">
        <v>0</v>
      </c>
      <c r="E451" s="10">
        <v>611269991000</v>
      </c>
      <c r="F451" s="14">
        <v>662</v>
      </c>
      <c r="G451" s="12">
        <v>1.7854000000000001</v>
      </c>
      <c r="H451" s="12">
        <v>1181.9348</v>
      </c>
      <c r="I451" s="14">
        <v>288</v>
      </c>
      <c r="J451" s="12">
        <v>1.7854000000000001</v>
      </c>
      <c r="K451" s="12">
        <v>514.1952</v>
      </c>
      <c r="L451" s="14">
        <v>0</v>
      </c>
      <c r="M451" s="12">
        <v>0</v>
      </c>
      <c r="N451" s="14">
        <v>0</v>
      </c>
      <c r="O451" s="14">
        <v>0</v>
      </c>
      <c r="P451" s="14">
        <v>0</v>
      </c>
      <c r="Q451" s="14">
        <v>397</v>
      </c>
      <c r="R451" s="12">
        <v>1.7854000000000001</v>
      </c>
      <c r="S451" s="12">
        <v>708.80380000000002</v>
      </c>
      <c r="T451" s="14">
        <v>553</v>
      </c>
      <c r="U451" s="14">
        <v>0</v>
      </c>
      <c r="V451" s="14">
        <v>0</v>
      </c>
      <c r="W451" s="14">
        <v>0</v>
      </c>
      <c r="X451" s="12">
        <v>0</v>
      </c>
      <c r="Y451" s="12">
        <v>1.7854000000000001</v>
      </c>
      <c r="Z451" s="12">
        <v>987.32619999999997</v>
      </c>
    </row>
    <row r="452" spans="1:26">
      <c r="A452" s="11" t="s">
        <v>560</v>
      </c>
      <c r="B452" s="10"/>
      <c r="C452" s="12">
        <v>1.79</v>
      </c>
      <c r="D452" s="13">
        <v>0</v>
      </c>
      <c r="E452" s="10">
        <v>611269101713</v>
      </c>
      <c r="F452" s="14">
        <v>555</v>
      </c>
      <c r="G452" s="12">
        <v>1.79</v>
      </c>
      <c r="H452" s="12">
        <v>993.45</v>
      </c>
      <c r="I452" s="14">
        <v>0</v>
      </c>
      <c r="J452" s="12">
        <v>0</v>
      </c>
      <c r="K452" s="12">
        <v>0</v>
      </c>
      <c r="L452" s="14">
        <v>0</v>
      </c>
      <c r="M452" s="12">
        <v>0</v>
      </c>
      <c r="N452" s="14">
        <v>0</v>
      </c>
      <c r="O452" s="14">
        <v>0</v>
      </c>
      <c r="P452" s="14">
        <v>0</v>
      </c>
      <c r="Q452" s="14">
        <v>555</v>
      </c>
      <c r="R452" s="12">
        <v>1.79</v>
      </c>
      <c r="S452" s="12">
        <v>993.45</v>
      </c>
      <c r="T452" s="14">
        <v>0</v>
      </c>
      <c r="U452" s="14">
        <v>0</v>
      </c>
      <c r="V452" s="14">
        <v>0</v>
      </c>
      <c r="W452" s="14">
        <v>0</v>
      </c>
      <c r="X452" s="12">
        <v>0</v>
      </c>
      <c r="Y452" s="12">
        <v>1.79</v>
      </c>
      <c r="Z452" s="12">
        <v>0</v>
      </c>
    </row>
    <row r="453" spans="1:26">
      <c r="A453" s="11" t="s">
        <v>561</v>
      </c>
      <c r="B453" s="10"/>
      <c r="C453" s="12">
        <v>1.79</v>
      </c>
      <c r="D453" s="13">
        <v>0</v>
      </c>
      <c r="E453" s="10">
        <v>611269331240</v>
      </c>
      <c r="F453" s="14">
        <v>96</v>
      </c>
      <c r="G453" s="12">
        <v>1.79</v>
      </c>
      <c r="H453" s="12">
        <v>171.84</v>
      </c>
      <c r="I453" s="14">
        <v>0</v>
      </c>
      <c r="J453" s="12">
        <v>0</v>
      </c>
      <c r="K453" s="12">
        <v>0</v>
      </c>
      <c r="L453" s="14">
        <v>0</v>
      </c>
      <c r="M453" s="12">
        <v>0</v>
      </c>
      <c r="N453" s="14">
        <v>0</v>
      </c>
      <c r="O453" s="14">
        <v>0</v>
      </c>
      <c r="P453" s="14">
        <v>0</v>
      </c>
      <c r="Q453" s="14">
        <v>57</v>
      </c>
      <c r="R453" s="12">
        <v>1.79</v>
      </c>
      <c r="S453" s="12">
        <v>102.03</v>
      </c>
      <c r="T453" s="14">
        <v>39</v>
      </c>
      <c r="U453" s="14">
        <v>0</v>
      </c>
      <c r="V453" s="14">
        <v>0</v>
      </c>
      <c r="W453" s="14">
        <v>0</v>
      </c>
      <c r="X453" s="12">
        <v>0</v>
      </c>
      <c r="Y453" s="12">
        <v>1.79</v>
      </c>
      <c r="Z453" s="12">
        <v>69.81</v>
      </c>
    </row>
    <row r="454" spans="1:26">
      <c r="A454" s="11" t="s">
        <v>562</v>
      </c>
      <c r="B454" s="10"/>
      <c r="C454" s="12">
        <v>1.7854000000000001</v>
      </c>
      <c r="D454" s="13">
        <v>0</v>
      </c>
      <c r="E454" s="10">
        <v>611269101713</v>
      </c>
      <c r="F454" s="14">
        <v>161</v>
      </c>
      <c r="G454" s="12">
        <v>1.7854000000000001</v>
      </c>
      <c r="H454" s="12">
        <v>287.44940000000003</v>
      </c>
      <c r="I454" s="14">
        <v>0</v>
      </c>
      <c r="J454" s="12">
        <v>0</v>
      </c>
      <c r="K454" s="12">
        <v>0</v>
      </c>
      <c r="L454" s="14">
        <v>0</v>
      </c>
      <c r="M454" s="12">
        <v>0</v>
      </c>
      <c r="N454" s="14">
        <v>0</v>
      </c>
      <c r="O454" s="14">
        <v>0</v>
      </c>
      <c r="P454" s="14">
        <v>0</v>
      </c>
      <c r="Q454" s="14">
        <v>153</v>
      </c>
      <c r="R454" s="12">
        <v>1.7854000000000001</v>
      </c>
      <c r="S454" s="12">
        <v>273.1662</v>
      </c>
      <c r="T454" s="14">
        <v>8</v>
      </c>
      <c r="U454" s="14">
        <v>0</v>
      </c>
      <c r="V454" s="14">
        <v>0</v>
      </c>
      <c r="W454" s="14">
        <v>0</v>
      </c>
      <c r="X454" s="12">
        <v>0</v>
      </c>
      <c r="Y454" s="12">
        <v>1.7854000000000001</v>
      </c>
      <c r="Z454" s="12">
        <v>14.283200000000001</v>
      </c>
    </row>
    <row r="455" spans="1:26">
      <c r="A455" s="15" t="s">
        <v>563</v>
      </c>
      <c r="B455" s="16"/>
      <c r="C455" s="17"/>
      <c r="D455" s="18"/>
      <c r="E455" s="16"/>
      <c r="F455" s="19">
        <f>SUM(F449:F454)</f>
        <v>1830</v>
      </c>
      <c r="G455" s="17"/>
      <c r="H455" s="17">
        <f>SUM(H449:H454)</f>
        <v>3270.2766000000001</v>
      </c>
      <c r="I455" s="19">
        <f>SUM(I449:I454)</f>
        <v>768</v>
      </c>
      <c r="J455" s="17"/>
      <c r="K455" s="17">
        <f t="shared" ref="K455:Q455" si="54">SUM(K449:K454)</f>
        <v>1371.1871999999998</v>
      </c>
      <c r="L455" s="19">
        <f t="shared" si="54"/>
        <v>0</v>
      </c>
      <c r="M455" s="17">
        <f t="shared" si="54"/>
        <v>0</v>
      </c>
      <c r="N455" s="19">
        <f t="shared" si="54"/>
        <v>0</v>
      </c>
      <c r="O455" s="19">
        <f t="shared" si="54"/>
        <v>0</v>
      </c>
      <c r="P455" s="19">
        <f t="shared" si="54"/>
        <v>0</v>
      </c>
      <c r="Q455" s="19">
        <f t="shared" si="54"/>
        <v>1484</v>
      </c>
      <c r="R455" s="17"/>
      <c r="S455" s="17">
        <f t="shared" ref="S455:X455" si="55">SUM(S449:S454)</f>
        <v>2652.3488000000007</v>
      </c>
      <c r="T455" s="19">
        <f t="shared" si="55"/>
        <v>1114</v>
      </c>
      <c r="U455" s="19">
        <f t="shared" si="55"/>
        <v>0</v>
      </c>
      <c r="V455" s="19">
        <f t="shared" si="55"/>
        <v>0</v>
      </c>
      <c r="W455" s="19">
        <f t="shared" si="55"/>
        <v>0</v>
      </c>
      <c r="X455" s="17">
        <f t="shared" si="55"/>
        <v>0</v>
      </c>
      <c r="Y455" s="17"/>
      <c r="Z455" s="17">
        <f>SUM(Z449:Z454)</f>
        <v>1989.115</v>
      </c>
    </row>
    <row r="456" spans="1:26">
      <c r="A456" s="6" t="s">
        <v>564</v>
      </c>
      <c r="B456" s="6"/>
      <c r="C456" s="23"/>
      <c r="D456" s="24"/>
      <c r="E456" s="6"/>
      <c r="F456" s="25">
        <f>SUM(F455)</f>
        <v>1830</v>
      </c>
      <c r="G456" s="23"/>
      <c r="H456" s="23">
        <f>SUM(H455)</f>
        <v>3270.2766000000001</v>
      </c>
      <c r="I456" s="25">
        <f>SUM(I455)</f>
        <v>768</v>
      </c>
      <c r="J456" s="23"/>
      <c r="K456" s="23">
        <f t="shared" ref="K456:Q456" si="56">SUM(K455)</f>
        <v>1371.1871999999998</v>
      </c>
      <c r="L456" s="25">
        <f t="shared" si="56"/>
        <v>0</v>
      </c>
      <c r="M456" s="23">
        <f t="shared" si="56"/>
        <v>0</v>
      </c>
      <c r="N456" s="25">
        <f t="shared" si="56"/>
        <v>0</v>
      </c>
      <c r="O456" s="25">
        <f t="shared" si="56"/>
        <v>0</v>
      </c>
      <c r="P456" s="25">
        <f t="shared" si="56"/>
        <v>0</v>
      </c>
      <c r="Q456" s="25">
        <f t="shared" si="56"/>
        <v>1484</v>
      </c>
      <c r="R456" s="23"/>
      <c r="S456" s="23">
        <f t="shared" ref="S456:X456" si="57">SUM(S455)</f>
        <v>2652.3488000000007</v>
      </c>
      <c r="T456" s="25">
        <f t="shared" si="57"/>
        <v>1114</v>
      </c>
      <c r="U456" s="25">
        <f t="shared" si="57"/>
        <v>0</v>
      </c>
      <c r="V456" s="25">
        <f t="shared" si="57"/>
        <v>0</v>
      </c>
      <c r="W456" s="25">
        <f t="shared" si="57"/>
        <v>0</v>
      </c>
      <c r="X456" s="23">
        <f t="shared" si="57"/>
        <v>0</v>
      </c>
      <c r="Y456" s="23"/>
      <c r="Z456" s="23">
        <f>SUM(Z455)</f>
        <v>1989.115</v>
      </c>
    </row>
    <row r="457" spans="1:26">
      <c r="A457" s="8" t="s">
        <v>565</v>
      </c>
    </row>
    <row r="458" spans="1:26">
      <c r="A458" s="9" t="s">
        <v>566</v>
      </c>
    </row>
    <row r="459" spans="1:26">
      <c r="A459" s="11" t="s">
        <v>567</v>
      </c>
      <c r="B459" s="10"/>
      <c r="C459" s="12">
        <v>1.25</v>
      </c>
      <c r="D459" s="13">
        <v>1</v>
      </c>
      <c r="E459" s="10">
        <v>41508302197</v>
      </c>
      <c r="F459" s="14">
        <v>459</v>
      </c>
      <c r="G459" s="12">
        <v>1.25</v>
      </c>
      <c r="H459" s="12">
        <v>573.75</v>
      </c>
      <c r="I459" s="14">
        <v>840</v>
      </c>
      <c r="J459" s="12">
        <v>1.25</v>
      </c>
      <c r="K459" s="12">
        <v>1050</v>
      </c>
      <c r="L459" s="14">
        <v>0</v>
      </c>
      <c r="M459" s="12">
        <v>0</v>
      </c>
      <c r="N459" s="14">
        <v>0</v>
      </c>
      <c r="O459" s="14">
        <v>0</v>
      </c>
      <c r="P459" s="14">
        <v>0</v>
      </c>
      <c r="Q459" s="14">
        <v>449</v>
      </c>
      <c r="R459" s="12">
        <v>1.25</v>
      </c>
      <c r="S459" s="12">
        <v>561.25</v>
      </c>
      <c r="T459" s="14">
        <v>850</v>
      </c>
      <c r="U459" s="14">
        <v>850</v>
      </c>
      <c r="V459" s="14">
        <v>850</v>
      </c>
      <c r="W459" s="14">
        <v>0</v>
      </c>
      <c r="X459" s="12">
        <v>0</v>
      </c>
      <c r="Y459" s="12">
        <v>1.25</v>
      </c>
      <c r="Z459" s="12">
        <v>1062.5</v>
      </c>
    </row>
    <row r="460" spans="1:26">
      <c r="A460" s="15" t="s">
        <v>568</v>
      </c>
      <c r="B460" s="16"/>
      <c r="C460" s="17"/>
      <c r="D460" s="18"/>
      <c r="E460" s="16"/>
      <c r="F460" s="19">
        <f>SUM(F459:F459)</f>
        <v>459</v>
      </c>
      <c r="G460" s="17"/>
      <c r="H460" s="17">
        <f>SUM(H459:H459)</f>
        <v>573.75</v>
      </c>
      <c r="I460" s="19">
        <f>SUM(I459:I459)</f>
        <v>840</v>
      </c>
      <c r="J460" s="17"/>
      <c r="K460" s="17">
        <f t="shared" ref="K460:Q460" si="58">SUM(K459:K459)</f>
        <v>1050</v>
      </c>
      <c r="L460" s="19">
        <f t="shared" si="58"/>
        <v>0</v>
      </c>
      <c r="M460" s="17">
        <f t="shared" si="58"/>
        <v>0</v>
      </c>
      <c r="N460" s="19">
        <f t="shared" si="58"/>
        <v>0</v>
      </c>
      <c r="O460" s="19">
        <f t="shared" si="58"/>
        <v>0</v>
      </c>
      <c r="P460" s="19">
        <f t="shared" si="58"/>
        <v>0</v>
      </c>
      <c r="Q460" s="19">
        <f t="shared" si="58"/>
        <v>449</v>
      </c>
      <c r="R460" s="17"/>
      <c r="S460" s="17">
        <f t="shared" ref="S460:X460" si="59">SUM(S459:S459)</f>
        <v>561.25</v>
      </c>
      <c r="T460" s="19">
        <f t="shared" si="59"/>
        <v>850</v>
      </c>
      <c r="U460" s="19">
        <f t="shared" si="59"/>
        <v>850</v>
      </c>
      <c r="V460" s="19">
        <f t="shared" si="59"/>
        <v>850</v>
      </c>
      <c r="W460" s="19">
        <f t="shared" si="59"/>
        <v>0</v>
      </c>
      <c r="X460" s="17">
        <f t="shared" si="59"/>
        <v>0</v>
      </c>
      <c r="Y460" s="17"/>
      <c r="Z460" s="17">
        <f>SUM(Z459:Z459)</f>
        <v>1062.5</v>
      </c>
    </row>
    <row r="461" spans="1:26">
      <c r="A461" s="6" t="s">
        <v>569</v>
      </c>
      <c r="B461" s="6"/>
      <c r="C461" s="23"/>
      <c r="D461" s="24"/>
      <c r="E461" s="6"/>
      <c r="F461" s="25">
        <f>SUM(F460)</f>
        <v>459</v>
      </c>
      <c r="G461" s="23"/>
      <c r="H461" s="23">
        <f>SUM(H460)</f>
        <v>573.75</v>
      </c>
      <c r="I461" s="25">
        <f>SUM(I460)</f>
        <v>840</v>
      </c>
      <c r="J461" s="23"/>
      <c r="K461" s="23">
        <f t="shared" ref="K461:Q461" si="60">SUM(K460)</f>
        <v>1050</v>
      </c>
      <c r="L461" s="25">
        <f t="shared" si="60"/>
        <v>0</v>
      </c>
      <c r="M461" s="23">
        <f t="shared" si="60"/>
        <v>0</v>
      </c>
      <c r="N461" s="25">
        <f t="shared" si="60"/>
        <v>0</v>
      </c>
      <c r="O461" s="25">
        <f t="shared" si="60"/>
        <v>0</v>
      </c>
      <c r="P461" s="25">
        <f t="shared" si="60"/>
        <v>0</v>
      </c>
      <c r="Q461" s="25">
        <f t="shared" si="60"/>
        <v>449</v>
      </c>
      <c r="R461" s="23"/>
      <c r="S461" s="23">
        <f t="shared" ref="S461:X461" si="61">SUM(S460)</f>
        <v>561.25</v>
      </c>
      <c r="T461" s="25">
        <f t="shared" si="61"/>
        <v>850</v>
      </c>
      <c r="U461" s="25">
        <f t="shared" si="61"/>
        <v>850</v>
      </c>
      <c r="V461" s="25">
        <f t="shared" si="61"/>
        <v>850</v>
      </c>
      <c r="W461" s="25">
        <f t="shared" si="61"/>
        <v>0</v>
      </c>
      <c r="X461" s="23">
        <f t="shared" si="61"/>
        <v>0</v>
      </c>
      <c r="Y461" s="23"/>
      <c r="Z461" s="23">
        <f>SUM(Z460)</f>
        <v>1062.5</v>
      </c>
    </row>
    <row r="462" spans="1:26">
      <c r="A462" s="8" t="s">
        <v>570</v>
      </c>
    </row>
    <row r="463" spans="1:26">
      <c r="A463" s="26" t="s">
        <v>571</v>
      </c>
      <c r="B463" s="10"/>
      <c r="C463" s="12">
        <v>85.6</v>
      </c>
      <c r="D463" s="13">
        <v>640</v>
      </c>
      <c r="E463" s="10"/>
      <c r="F463" s="13">
        <v>4.5999999999999996</v>
      </c>
      <c r="G463" s="12">
        <v>85.6</v>
      </c>
      <c r="H463" s="12">
        <v>393.76</v>
      </c>
      <c r="I463" s="13">
        <v>-0.5</v>
      </c>
      <c r="J463" s="12">
        <v>85.6</v>
      </c>
      <c r="K463" s="12">
        <v>-42.8</v>
      </c>
      <c r="L463" s="14">
        <v>0</v>
      </c>
      <c r="M463" s="12">
        <v>0</v>
      </c>
      <c r="N463" s="14">
        <v>0</v>
      </c>
      <c r="O463" s="14">
        <v>0</v>
      </c>
      <c r="P463" s="14">
        <v>0</v>
      </c>
      <c r="Q463" s="13">
        <v>4.0999999999999996</v>
      </c>
      <c r="R463" s="12">
        <v>85.6</v>
      </c>
      <c r="S463" s="12">
        <v>350.96</v>
      </c>
      <c r="T463" s="14">
        <v>0</v>
      </c>
      <c r="U463" s="14">
        <v>0</v>
      </c>
      <c r="V463" s="14">
        <v>0</v>
      </c>
      <c r="W463" s="14">
        <v>0</v>
      </c>
      <c r="X463" s="12">
        <v>0</v>
      </c>
      <c r="Y463" s="12">
        <v>85.6</v>
      </c>
      <c r="Z463" s="12">
        <v>0</v>
      </c>
    </row>
    <row r="464" spans="1:26">
      <c r="A464" s="26" t="s">
        <v>572</v>
      </c>
      <c r="B464" s="10"/>
      <c r="C464" s="12">
        <v>85.6</v>
      </c>
      <c r="D464" s="13">
        <v>640</v>
      </c>
      <c r="E464" s="10"/>
      <c r="F464" s="13">
        <v>0.8</v>
      </c>
      <c r="G464" s="12">
        <v>85.6</v>
      </c>
      <c r="H464" s="12">
        <v>68.48</v>
      </c>
      <c r="I464" s="14">
        <v>0</v>
      </c>
      <c r="J464" s="12">
        <v>0</v>
      </c>
      <c r="K464" s="12">
        <v>0</v>
      </c>
      <c r="L464" s="14">
        <v>0</v>
      </c>
      <c r="M464" s="12">
        <v>0</v>
      </c>
      <c r="N464" s="14">
        <v>0</v>
      </c>
      <c r="O464" s="14">
        <v>0</v>
      </c>
      <c r="P464" s="14">
        <v>0</v>
      </c>
      <c r="Q464" s="13">
        <v>0.8</v>
      </c>
      <c r="R464" s="12">
        <v>85.6</v>
      </c>
      <c r="S464" s="12">
        <v>68.48</v>
      </c>
      <c r="T464" s="14">
        <v>0</v>
      </c>
      <c r="U464" s="14">
        <v>0</v>
      </c>
      <c r="V464" s="14">
        <v>0</v>
      </c>
      <c r="W464" s="14">
        <v>0</v>
      </c>
      <c r="X464" s="12">
        <v>0</v>
      </c>
      <c r="Y464" s="12">
        <v>85.6</v>
      </c>
      <c r="Z464" s="12">
        <v>0</v>
      </c>
    </row>
    <row r="465" spans="1:26">
      <c r="A465" s="26" t="s">
        <v>573</v>
      </c>
      <c r="B465" s="10"/>
      <c r="C465" s="12">
        <v>85.6</v>
      </c>
      <c r="D465" s="13">
        <v>640</v>
      </c>
      <c r="E465" s="10"/>
      <c r="F465" s="13">
        <v>2.7</v>
      </c>
      <c r="G465" s="12">
        <v>85.6</v>
      </c>
      <c r="H465" s="12">
        <v>231.12</v>
      </c>
      <c r="I465" s="13">
        <v>-0.7</v>
      </c>
      <c r="J465" s="22">
        <v>85.6</v>
      </c>
      <c r="K465" s="12">
        <v>-59.92</v>
      </c>
      <c r="L465" s="14">
        <v>0</v>
      </c>
      <c r="M465" s="12">
        <v>0</v>
      </c>
      <c r="N465" s="14">
        <v>0</v>
      </c>
      <c r="O465" s="14">
        <v>0</v>
      </c>
      <c r="P465" s="14">
        <v>0</v>
      </c>
      <c r="Q465" s="14">
        <v>2</v>
      </c>
      <c r="R465" s="12">
        <v>85.6</v>
      </c>
      <c r="S465" s="12">
        <v>171.2</v>
      </c>
      <c r="T465" s="14">
        <v>0</v>
      </c>
      <c r="U465" s="14">
        <v>0</v>
      </c>
      <c r="V465" s="14">
        <v>0</v>
      </c>
      <c r="W465" s="14">
        <v>0</v>
      </c>
      <c r="X465" s="12">
        <v>0</v>
      </c>
      <c r="Y465" s="12">
        <v>85.6</v>
      </c>
      <c r="Z465" s="12">
        <v>0</v>
      </c>
    </row>
    <row r="466" spans="1:26">
      <c r="A466" s="26" t="s">
        <v>574</v>
      </c>
      <c r="B466" s="10"/>
      <c r="C466" s="12">
        <v>90</v>
      </c>
      <c r="D466" s="13">
        <v>384</v>
      </c>
      <c r="E466" s="10"/>
      <c r="F466" s="13">
        <v>5.4</v>
      </c>
      <c r="G466" s="12">
        <v>90</v>
      </c>
      <c r="H466" s="12">
        <v>486</v>
      </c>
      <c r="I466" s="13">
        <v>0.7</v>
      </c>
      <c r="J466" s="12">
        <v>90</v>
      </c>
      <c r="K466" s="12">
        <v>63</v>
      </c>
      <c r="L466" s="14">
        <v>0</v>
      </c>
      <c r="M466" s="12">
        <v>0</v>
      </c>
      <c r="N466" s="14">
        <v>0</v>
      </c>
      <c r="O466" s="14">
        <v>0</v>
      </c>
      <c r="P466" s="14">
        <v>0</v>
      </c>
      <c r="Q466" s="13">
        <v>6.1</v>
      </c>
      <c r="R466" s="12">
        <v>90</v>
      </c>
      <c r="S466" s="12">
        <v>549</v>
      </c>
      <c r="T466" s="14">
        <v>0</v>
      </c>
      <c r="U466" s="14">
        <v>0</v>
      </c>
      <c r="V466" s="14">
        <v>0</v>
      </c>
      <c r="W466" s="14">
        <v>0</v>
      </c>
      <c r="X466" s="12">
        <v>0</v>
      </c>
      <c r="Y466" s="12">
        <v>90</v>
      </c>
      <c r="Z466" s="12">
        <v>0</v>
      </c>
    </row>
    <row r="467" spans="1:26">
      <c r="A467" s="26" t="s">
        <v>575</v>
      </c>
      <c r="B467" s="10"/>
      <c r="C467" s="12">
        <v>90</v>
      </c>
      <c r="D467" s="13">
        <v>640</v>
      </c>
      <c r="E467" s="10"/>
      <c r="F467" s="13">
        <v>2.5</v>
      </c>
      <c r="G467" s="12">
        <v>90</v>
      </c>
      <c r="H467" s="12">
        <v>225</v>
      </c>
      <c r="I467" s="13">
        <v>-0.4</v>
      </c>
      <c r="J467" s="12">
        <v>90</v>
      </c>
      <c r="K467" s="12">
        <v>-36</v>
      </c>
      <c r="L467" s="14">
        <v>0</v>
      </c>
      <c r="M467" s="12">
        <v>0</v>
      </c>
      <c r="N467" s="14">
        <v>0</v>
      </c>
      <c r="O467" s="14">
        <v>0</v>
      </c>
      <c r="P467" s="14">
        <v>0</v>
      </c>
      <c r="Q467" s="13">
        <v>2.1</v>
      </c>
      <c r="R467" s="12">
        <v>90</v>
      </c>
      <c r="S467" s="12">
        <v>189</v>
      </c>
      <c r="T467" s="14">
        <v>0</v>
      </c>
      <c r="U467" s="14">
        <v>0</v>
      </c>
      <c r="V467" s="14">
        <v>0</v>
      </c>
      <c r="W467" s="14">
        <v>0</v>
      </c>
      <c r="X467" s="12">
        <v>0</v>
      </c>
      <c r="Y467" s="12">
        <v>90</v>
      </c>
      <c r="Z467" s="12">
        <v>0</v>
      </c>
    </row>
    <row r="468" spans="1:26">
      <c r="A468" s="26" t="s">
        <v>576</v>
      </c>
      <c r="B468" s="10"/>
      <c r="C468" s="12">
        <v>57.25</v>
      </c>
      <c r="D468" s="13">
        <v>384</v>
      </c>
      <c r="E468" s="10"/>
      <c r="F468" s="13">
        <v>2.1</v>
      </c>
      <c r="G468" s="12">
        <v>57.25</v>
      </c>
      <c r="H468" s="12">
        <v>120.22499999999999</v>
      </c>
      <c r="I468" s="13">
        <v>0.6</v>
      </c>
      <c r="J468" s="22">
        <v>57.25</v>
      </c>
      <c r="K468" s="12">
        <v>34.35</v>
      </c>
      <c r="L468" s="14">
        <v>0</v>
      </c>
      <c r="M468" s="12">
        <v>0</v>
      </c>
      <c r="N468" s="14">
        <v>0</v>
      </c>
      <c r="O468" s="14">
        <v>0</v>
      </c>
      <c r="P468" s="14">
        <v>0</v>
      </c>
      <c r="Q468" s="13">
        <v>2.7</v>
      </c>
      <c r="R468" s="12">
        <v>57.25</v>
      </c>
      <c r="S468" s="12">
        <v>154.57499999999999</v>
      </c>
      <c r="T468" s="14">
        <v>0</v>
      </c>
      <c r="U468" s="14">
        <v>0</v>
      </c>
      <c r="V468" s="14">
        <v>0</v>
      </c>
      <c r="W468" s="14">
        <v>0</v>
      </c>
      <c r="X468" s="12">
        <v>0</v>
      </c>
      <c r="Y468" s="12">
        <v>57.25</v>
      </c>
      <c r="Z468" s="12">
        <v>0</v>
      </c>
    </row>
    <row r="469" spans="1:26">
      <c r="A469" s="26" t="s">
        <v>577</v>
      </c>
      <c r="B469" s="10"/>
      <c r="C469" s="12">
        <v>57.25</v>
      </c>
      <c r="D469" s="13">
        <v>384</v>
      </c>
      <c r="E469" s="10"/>
      <c r="F469" s="13">
        <v>1.4</v>
      </c>
      <c r="G469" s="12">
        <v>57.25</v>
      </c>
      <c r="H469" s="12">
        <v>80.150000000000006</v>
      </c>
      <c r="I469" s="13">
        <v>0.6</v>
      </c>
      <c r="J469" s="22">
        <v>57.25</v>
      </c>
      <c r="K469" s="12">
        <v>34.35</v>
      </c>
      <c r="L469" s="14">
        <v>0</v>
      </c>
      <c r="M469" s="12">
        <v>0</v>
      </c>
      <c r="N469" s="14">
        <v>0</v>
      </c>
      <c r="O469" s="14">
        <v>0</v>
      </c>
      <c r="P469" s="14">
        <v>0</v>
      </c>
      <c r="Q469" s="14">
        <v>2</v>
      </c>
      <c r="R469" s="12">
        <v>57.25</v>
      </c>
      <c r="S469" s="12">
        <v>114.5</v>
      </c>
      <c r="T469" s="14">
        <v>0</v>
      </c>
      <c r="U469" s="14">
        <v>0</v>
      </c>
      <c r="V469" s="14">
        <v>0</v>
      </c>
      <c r="W469" s="14">
        <v>0</v>
      </c>
      <c r="X469" s="12">
        <v>0</v>
      </c>
      <c r="Y469" s="12">
        <v>57.25</v>
      </c>
      <c r="Z469" s="12">
        <v>0</v>
      </c>
    </row>
    <row r="470" spans="1:26">
      <c r="A470" s="26" t="s">
        <v>578</v>
      </c>
      <c r="B470" s="10"/>
      <c r="C470" s="12">
        <v>80</v>
      </c>
      <c r="D470" s="13">
        <v>640</v>
      </c>
      <c r="E470" s="10">
        <v>12000221972</v>
      </c>
      <c r="F470" s="13">
        <v>3.7</v>
      </c>
      <c r="G470" s="12">
        <v>80</v>
      </c>
      <c r="H470" s="12">
        <v>296</v>
      </c>
      <c r="I470" s="13">
        <v>-1.3</v>
      </c>
      <c r="J470" s="12">
        <v>80</v>
      </c>
      <c r="K470" s="12">
        <v>-104</v>
      </c>
      <c r="L470" s="14">
        <v>0</v>
      </c>
      <c r="M470" s="12">
        <v>0</v>
      </c>
      <c r="N470" s="14">
        <v>0</v>
      </c>
      <c r="O470" s="14">
        <v>0</v>
      </c>
      <c r="P470" s="14">
        <v>0</v>
      </c>
      <c r="Q470" s="13">
        <v>2.4</v>
      </c>
      <c r="R470" s="12">
        <v>80</v>
      </c>
      <c r="S470" s="12">
        <v>192</v>
      </c>
      <c r="T470" s="14">
        <v>0</v>
      </c>
      <c r="U470" s="14">
        <v>0</v>
      </c>
      <c r="V470" s="14">
        <v>0</v>
      </c>
      <c r="W470" s="14">
        <v>0</v>
      </c>
      <c r="X470" s="12">
        <v>0</v>
      </c>
      <c r="Y470" s="12">
        <v>80</v>
      </c>
      <c r="Z470" s="12">
        <v>0</v>
      </c>
    </row>
    <row r="471" spans="1:26">
      <c r="A471" s="26" t="s">
        <v>579</v>
      </c>
      <c r="B471" s="10"/>
      <c r="C471" s="12">
        <v>85.6</v>
      </c>
      <c r="D471" s="13">
        <v>640</v>
      </c>
      <c r="E471" s="10"/>
      <c r="F471" s="13">
        <v>5.8</v>
      </c>
      <c r="G471" s="12">
        <v>85.6</v>
      </c>
      <c r="H471" s="12">
        <v>496.48</v>
      </c>
      <c r="I471" s="14">
        <v>1</v>
      </c>
      <c r="J471" s="12">
        <v>85.6</v>
      </c>
      <c r="K471" s="12">
        <v>85.6</v>
      </c>
      <c r="L471" s="14">
        <v>0</v>
      </c>
      <c r="M471" s="12">
        <v>0</v>
      </c>
      <c r="N471" s="14">
        <v>0</v>
      </c>
      <c r="O471" s="14">
        <v>0</v>
      </c>
      <c r="P471" s="14">
        <v>0</v>
      </c>
      <c r="Q471" s="13">
        <v>6.8</v>
      </c>
      <c r="R471" s="12">
        <v>85.6</v>
      </c>
      <c r="S471" s="12">
        <v>582.08000000000004</v>
      </c>
      <c r="T471" s="14">
        <v>0</v>
      </c>
      <c r="U471" s="14">
        <v>0</v>
      </c>
      <c r="V471" s="14">
        <v>0</v>
      </c>
      <c r="W471" s="14">
        <v>0</v>
      </c>
      <c r="X471" s="12">
        <v>0</v>
      </c>
      <c r="Y471" s="12">
        <v>85.6</v>
      </c>
      <c r="Z471" s="12">
        <v>0</v>
      </c>
    </row>
    <row r="472" spans="1:26">
      <c r="A472" s="6" t="s">
        <v>580</v>
      </c>
      <c r="B472" s="6"/>
      <c r="C472" s="23"/>
      <c r="D472" s="24"/>
      <c r="E472" s="6"/>
      <c r="F472" s="25">
        <f>SUM(F463:F471)</f>
        <v>29</v>
      </c>
      <c r="G472" s="23"/>
      <c r="H472" s="23">
        <f>SUM(H463:H471)</f>
        <v>2397.2150000000001</v>
      </c>
      <c r="I472" s="25">
        <f>SUM(I463:I471)</f>
        <v>0</v>
      </c>
      <c r="J472" s="23"/>
      <c r="K472" s="23">
        <f t="shared" ref="K472:Q472" si="62">SUM(K463:K471)</f>
        <v>-25.42</v>
      </c>
      <c r="L472" s="25">
        <f t="shared" si="62"/>
        <v>0</v>
      </c>
      <c r="M472" s="23">
        <f t="shared" si="62"/>
        <v>0</v>
      </c>
      <c r="N472" s="25">
        <f t="shared" si="62"/>
        <v>0</v>
      </c>
      <c r="O472" s="25">
        <f t="shared" si="62"/>
        <v>0</v>
      </c>
      <c r="P472" s="25">
        <f t="shared" si="62"/>
        <v>0</v>
      </c>
      <c r="Q472" s="25">
        <f t="shared" si="62"/>
        <v>29</v>
      </c>
      <c r="R472" s="23"/>
      <c r="S472" s="23">
        <f t="shared" ref="S472:X472" si="63">SUM(S463:S471)</f>
        <v>2371.7950000000001</v>
      </c>
      <c r="T472" s="25">
        <f t="shared" si="63"/>
        <v>0</v>
      </c>
      <c r="U472" s="25">
        <f t="shared" si="63"/>
        <v>0</v>
      </c>
      <c r="V472" s="25">
        <f t="shared" si="63"/>
        <v>0</v>
      </c>
      <c r="W472" s="25">
        <f t="shared" si="63"/>
        <v>0</v>
      </c>
      <c r="X472" s="23">
        <f t="shared" si="63"/>
        <v>0</v>
      </c>
      <c r="Y472" s="23"/>
      <c r="Z472" s="23">
        <f>SUM(Z463:Z471)</f>
        <v>0</v>
      </c>
    </row>
    <row r="473" spans="1:26">
      <c r="A473" s="27" t="s">
        <v>581</v>
      </c>
      <c r="B473" s="27"/>
      <c r="C473" s="28"/>
      <c r="D473" s="29"/>
      <c r="E473" s="27"/>
      <c r="F473" s="29">
        <f>SUM(F345,F359,F406,F431,F446,F456,F461,F472)</f>
        <v>10195.720000000001</v>
      </c>
      <c r="G473" s="28"/>
      <c r="H473" s="28">
        <f>SUM(H345,H359,H406,H431,H446,H456,H461,H472)</f>
        <v>203939.81950000001</v>
      </c>
      <c r="I473" s="29">
        <f>SUM(I345,I359,I406,I431,I446,I456,I461,I472)</f>
        <v>4094.7</v>
      </c>
      <c r="J473" s="28"/>
      <c r="K473" s="28">
        <f t="shared" ref="K473:Q473" si="64">SUM(K345,K359,K406,K431,K446,K456,K461,K472)</f>
        <v>32140.886300000002</v>
      </c>
      <c r="L473" s="30">
        <f t="shared" si="64"/>
        <v>0</v>
      </c>
      <c r="M473" s="28">
        <f t="shared" si="64"/>
        <v>0</v>
      </c>
      <c r="N473" s="30">
        <f t="shared" si="64"/>
        <v>0</v>
      </c>
      <c r="O473" s="30">
        <f t="shared" si="64"/>
        <v>0</v>
      </c>
      <c r="P473" s="30">
        <f t="shared" si="64"/>
        <v>0</v>
      </c>
      <c r="Q473" s="29">
        <f t="shared" si="64"/>
        <v>9043.7900000000009</v>
      </c>
      <c r="R473" s="28"/>
      <c r="S473" s="28">
        <f t="shared" ref="S473:X473" si="65">SUM(S345,S359,S406,S431,S446,S456,S461,S472)</f>
        <v>184977.59269999998</v>
      </c>
      <c r="T473" s="29">
        <f t="shared" si="65"/>
        <v>5246.57</v>
      </c>
      <c r="U473" s="30">
        <f t="shared" si="65"/>
        <v>37844</v>
      </c>
      <c r="V473" s="29">
        <f t="shared" si="65"/>
        <v>1988.1999999999998</v>
      </c>
      <c r="W473" s="30">
        <f t="shared" si="65"/>
        <v>0</v>
      </c>
      <c r="X473" s="28">
        <f t="shared" si="65"/>
        <v>0</v>
      </c>
      <c r="Y473" s="28"/>
      <c r="Z473" s="28">
        <f>SUM(Z345,Z359,Z406,Z431,Z446,Z456,Z461,Z472)</f>
        <v>51103.112999999998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Usage Report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Usage Report</dc:title>
  <dc:subject>Usage Report</dc:subject>
  <dc:creator>BarkeepOnline</dc:creator>
  <cp:keywords/>
  <dc:description>Usage Report</dc:description>
  <cp:lastModifiedBy>Tyler</cp:lastModifiedBy>
  <dcterms:created xsi:type="dcterms:W3CDTF">2025-04-24T18:29:53Z</dcterms:created>
  <dcterms:modified xsi:type="dcterms:W3CDTF">2025-04-24T18:46:46Z</dcterms:modified>
  <cp:category/>
</cp:coreProperties>
</file>